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upus\shiota\na2020\"/>
    </mc:Choice>
  </mc:AlternateContent>
  <xr:revisionPtr revIDLastSave="0" documentId="13_ncr:1_{34992244-9474-4F6A-AE99-645A95E62DAF}" xr6:coauthVersionLast="45" xr6:coauthVersionMax="45" xr10:uidLastSave="{00000000-0000-0000-0000-000000000000}"/>
  <bookViews>
    <workbookView xWindow="0" yWindow="1020" windowWidth="24495" windowHeight="16380" xr2:uid="{00000000-000D-0000-FFFF-FFFF00000000}"/>
  </bookViews>
  <sheets>
    <sheet name="区間数2" sheetId="12" r:id="rId1"/>
    <sheet name="区間数3" sheetId="13" r:id="rId2"/>
    <sheet name="区間数2デモ用" sheetId="15" r:id="rId3"/>
    <sheet name="区間数3デモ用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4" l="1"/>
  <c r="D42" i="14"/>
  <c r="E42" i="14"/>
  <c r="F42" i="14"/>
  <c r="C22" i="14"/>
  <c r="D22" i="14"/>
  <c r="E22" i="14"/>
  <c r="F22" i="14"/>
  <c r="C2" i="14"/>
  <c r="E2" i="14"/>
  <c r="F2" i="14"/>
  <c r="G55" i="13"/>
  <c r="G12" i="13"/>
  <c r="G13" i="13"/>
  <c r="G14" i="13"/>
  <c r="G15" i="13"/>
  <c r="C22" i="15"/>
  <c r="D22" i="15"/>
  <c r="E22" i="15"/>
  <c r="F22" i="15"/>
  <c r="G27" i="15" s="1"/>
  <c r="G41" i="15"/>
  <c r="G40" i="15"/>
  <c r="G39" i="15"/>
  <c r="G33" i="15"/>
  <c r="G32" i="15"/>
  <c r="C2" i="15"/>
  <c r="G6" i="15" s="1"/>
  <c r="E2" i="15"/>
  <c r="F2" i="15"/>
  <c r="G21" i="15"/>
  <c r="G20" i="15"/>
  <c r="G19" i="15"/>
  <c r="G18" i="15"/>
  <c r="G8" i="12"/>
  <c r="G9" i="12"/>
  <c r="G10" i="12"/>
  <c r="G19" i="12"/>
  <c r="G20" i="12"/>
  <c r="G21" i="12"/>
  <c r="F42" i="13"/>
  <c r="E42" i="13"/>
  <c r="D42" i="13"/>
  <c r="C42" i="13"/>
  <c r="G45" i="13" s="1"/>
  <c r="F22" i="13"/>
  <c r="G41" i="13" s="1"/>
  <c r="E22" i="13"/>
  <c r="D22" i="13"/>
  <c r="C22" i="13"/>
  <c r="E2" i="13"/>
  <c r="C2" i="13"/>
  <c r="G3" i="13" s="1"/>
  <c r="F2" i="13"/>
  <c r="G11" i="13" s="1"/>
  <c r="G2" i="13"/>
  <c r="C22" i="12"/>
  <c r="G27" i="12" s="1"/>
  <c r="D22" i="12"/>
  <c r="E22" i="12"/>
  <c r="G28" i="12" s="1"/>
  <c r="F22" i="12"/>
  <c r="C2" i="12"/>
  <c r="E2" i="12"/>
  <c r="F2" i="12"/>
  <c r="G7" i="12" s="1"/>
  <c r="G2" i="12"/>
  <c r="G22" i="14" l="1"/>
  <c r="G20" i="14"/>
  <c r="G54" i="14"/>
  <c r="G33" i="14"/>
  <c r="G8" i="14"/>
  <c r="G42" i="14"/>
  <c r="G43" i="14"/>
  <c r="G31" i="14"/>
  <c r="G50" i="14"/>
  <c r="G51" i="14"/>
  <c r="G34" i="14"/>
  <c r="G12" i="14"/>
  <c r="G35" i="14"/>
  <c r="G53" i="14"/>
  <c r="G13" i="14"/>
  <c r="G41" i="14"/>
  <c r="G23" i="14"/>
  <c r="G62" i="14"/>
  <c r="G30" i="14"/>
  <c r="G49" i="14"/>
  <c r="G32" i="14"/>
  <c r="G11" i="14"/>
  <c r="G52" i="14"/>
  <c r="G14" i="14"/>
  <c r="G59" i="14"/>
  <c r="G31" i="13"/>
  <c r="G54" i="13"/>
  <c r="G31" i="12"/>
  <c r="G32" i="12"/>
  <c r="G22" i="12"/>
  <c r="G33" i="12"/>
  <c r="G34" i="12"/>
  <c r="G23" i="12"/>
  <c r="G35" i="12"/>
  <c r="G42" i="12"/>
  <c r="G47" i="13"/>
  <c r="G48" i="13"/>
  <c r="G29" i="13"/>
  <c r="G46" i="13"/>
  <c r="G40" i="12"/>
  <c r="G42" i="15"/>
  <c r="G5" i="13"/>
  <c r="G27" i="13"/>
  <c r="G21" i="14"/>
  <c r="G49" i="13"/>
  <c r="G61" i="13"/>
  <c r="G50" i="13"/>
  <c r="G62" i="13"/>
  <c r="G51" i="13"/>
  <c r="G52" i="13"/>
  <c r="G53" i="13"/>
  <c r="G26" i="12"/>
  <c r="G24" i="12"/>
  <c r="G17" i="15"/>
  <c r="G5" i="15"/>
  <c r="G16" i="15"/>
  <c r="G4" i="15"/>
  <c r="G15" i="15"/>
  <c r="G3" i="15"/>
  <c r="G14" i="15"/>
  <c r="G2" i="15"/>
  <c r="G13" i="15"/>
  <c r="G26" i="13"/>
  <c r="G44" i="13"/>
  <c r="G38" i="12"/>
  <c r="G60" i="13"/>
  <c r="G43" i="13"/>
  <c r="G25" i="12"/>
  <c r="G39" i="12"/>
  <c r="G6" i="13"/>
  <c r="G18" i="13"/>
  <c r="G7" i="13"/>
  <c r="G19" i="13"/>
  <c r="G8" i="13"/>
  <c r="G20" i="13"/>
  <c r="G9" i="13"/>
  <c r="G21" i="13"/>
  <c r="G10" i="13"/>
  <c r="G9" i="15"/>
  <c r="G2" i="14"/>
  <c r="G32" i="13"/>
  <c r="G30" i="13"/>
  <c r="G28" i="13"/>
  <c r="G34" i="15"/>
  <c r="G22" i="15"/>
  <c r="G6" i="12"/>
  <c r="G36" i="12"/>
  <c r="G38" i="15"/>
  <c r="G58" i="13"/>
  <c r="G24" i="13"/>
  <c r="G36" i="13"/>
  <c r="G25" i="13"/>
  <c r="G37" i="13"/>
  <c r="G41" i="12"/>
  <c r="G22" i="13"/>
  <c r="G42" i="13"/>
  <c r="G19" i="14"/>
  <c r="G7" i="14"/>
  <c r="G18" i="14"/>
  <c r="G6" i="14"/>
  <c r="G17" i="14"/>
  <c r="G5" i="14"/>
  <c r="G16" i="14"/>
  <c r="G4" i="14"/>
  <c r="G15" i="14"/>
  <c r="G3" i="14"/>
  <c r="G33" i="13"/>
  <c r="G13" i="12"/>
  <c r="G10" i="15"/>
  <c r="G40" i="13"/>
  <c r="G3" i="12"/>
  <c r="G12" i="12"/>
  <c r="G30" i="12"/>
  <c r="G11" i="15"/>
  <c r="G30" i="15"/>
  <c r="G17" i="13"/>
  <c r="G39" i="13"/>
  <c r="G57" i="13"/>
  <c r="G9" i="14"/>
  <c r="G40" i="14"/>
  <c r="G28" i="14"/>
  <c r="G39" i="14"/>
  <c r="G27" i="14"/>
  <c r="G38" i="14"/>
  <c r="G26" i="14"/>
  <c r="G37" i="14"/>
  <c r="G25" i="14"/>
  <c r="G36" i="14"/>
  <c r="G24" i="14"/>
  <c r="G7" i="15"/>
  <c r="G4" i="13"/>
  <c r="G8" i="15"/>
  <c r="G14" i="12"/>
  <c r="G37" i="12"/>
  <c r="G28" i="15"/>
  <c r="G59" i="13"/>
  <c r="G29" i="15"/>
  <c r="G11" i="12"/>
  <c r="G29" i="12"/>
  <c r="G12" i="15"/>
  <c r="G31" i="15"/>
  <c r="G16" i="13"/>
  <c r="G38" i="13"/>
  <c r="G56" i="13"/>
  <c r="G10" i="14"/>
  <c r="G29" i="14"/>
  <c r="G55" i="14"/>
  <c r="G56" i="14"/>
  <c r="G57" i="14"/>
  <c r="G58" i="14"/>
  <c r="G44" i="14"/>
  <c r="G18" i="12"/>
  <c r="G23" i="15"/>
  <c r="G35" i="15"/>
  <c r="G45" i="14"/>
  <c r="G17" i="12"/>
  <c r="G5" i="12"/>
  <c r="G24" i="15"/>
  <c r="G36" i="15"/>
  <c r="G35" i="13"/>
  <c r="G23" i="13"/>
  <c r="G46" i="14"/>
  <c r="G16" i="12"/>
  <c r="G4" i="12"/>
  <c r="G25" i="15"/>
  <c r="G37" i="15"/>
  <c r="G34" i="13"/>
  <c r="G47" i="14"/>
  <c r="G15" i="12"/>
  <c r="G26" i="15"/>
  <c r="G48" i="14"/>
  <c r="G60" i="14"/>
  <c r="G61" i="14"/>
</calcChain>
</file>

<file path=xl/sharedStrings.xml><?xml version="1.0" encoding="utf-8"?>
<sst xmlns="http://schemas.openxmlformats.org/spreadsheetml/2006/main" count="30" uniqueCount="8">
  <si>
    <t>観測値</t>
    <rPh sb="0" eb="2">
      <t>カンソク</t>
    </rPh>
    <rPh sb="2" eb="3">
      <t>アタイ</t>
    </rPh>
    <phoneticPr fontId="1"/>
  </si>
  <si>
    <t>x</t>
    <phoneticPr fontId="1"/>
  </si>
  <si>
    <t>ak</t>
    <phoneticPr fontId="1"/>
  </si>
  <si>
    <t>bk</t>
    <phoneticPr fontId="1"/>
  </si>
  <si>
    <t>ck</t>
    <phoneticPr fontId="1"/>
  </si>
  <si>
    <t>dk</t>
    <phoneticPr fontId="1"/>
  </si>
  <si>
    <t>3次スプライン補間</t>
    <rPh sb="1" eb="2">
      <t>ツギ</t>
    </rPh>
    <rPh sb="7" eb="9">
      <t>ホカン</t>
    </rPh>
    <phoneticPr fontId="1"/>
  </si>
  <si>
    <t>※　観測値を書き換えるとグラフが変わります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</si>
</sst>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0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176" fontId="0" fillId="0" borderId="1" xfId="0" applyNumberFormat="1" applyFill="1" applyBorder="1">
      <alignment vertical="center"/>
    </xf>
    <xf numFmtId="177" fontId="0" fillId="0" borderId="15" xfId="0" applyNumberFormat="1" applyFill="1" applyBorder="1">
      <alignment vertical="center"/>
    </xf>
    <xf numFmtId="177" fontId="0" fillId="0" borderId="5" xfId="0" applyNumberFormat="1" applyFill="1" applyBorder="1">
      <alignment vertical="center"/>
    </xf>
    <xf numFmtId="177" fontId="0" fillId="0" borderId="6" xfId="0" applyNumberFormat="1" applyFill="1" applyBorder="1">
      <alignment vertical="center"/>
    </xf>
    <xf numFmtId="177" fontId="0" fillId="0" borderId="11" xfId="0" applyNumberFormat="1" applyFill="1" applyBorder="1">
      <alignment vertical="center"/>
    </xf>
    <xf numFmtId="0" fontId="0" fillId="0" borderId="0" xfId="0" applyFill="1">
      <alignment vertical="center"/>
    </xf>
    <xf numFmtId="176" fontId="0" fillId="0" borderId="13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177" fontId="0" fillId="0" borderId="9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177" fontId="0" fillId="0" borderId="14" xfId="0" applyNumberFormat="1" applyFill="1" applyBorder="1">
      <alignment vertical="center"/>
    </xf>
    <xf numFmtId="177" fontId="0" fillId="0" borderId="3" xfId="0" applyNumberFormat="1" applyFill="1" applyBorder="1">
      <alignment vertical="center"/>
    </xf>
    <xf numFmtId="177" fontId="0" fillId="0" borderId="4" xfId="0" applyNumberFormat="1" applyFill="1" applyBorder="1">
      <alignment vertical="center"/>
    </xf>
    <xf numFmtId="177" fontId="0" fillId="0" borderId="10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177" fontId="0" fillId="2" borderId="14" xfId="0" applyNumberFormat="1" applyFill="1" applyBorder="1">
      <alignment vertical="center"/>
    </xf>
    <xf numFmtId="177" fontId="0" fillId="2" borderId="15" xfId="0" applyNumberFormat="1" applyFill="1" applyBorder="1">
      <alignment vertical="center"/>
    </xf>
    <xf numFmtId="177" fontId="0" fillId="2" borderId="23" xfId="0" applyNumberFormat="1" applyFill="1" applyBorder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77" fontId="0" fillId="0" borderId="20" xfId="0" applyNumberFormat="1" applyFill="1" applyBorder="1">
      <alignment vertical="center"/>
    </xf>
    <xf numFmtId="177" fontId="0" fillId="0" borderId="17" xfId="0" applyNumberFormat="1" applyFill="1" applyBorder="1">
      <alignment vertical="center"/>
    </xf>
    <xf numFmtId="177" fontId="0" fillId="0" borderId="18" xfId="0" applyNumberFormat="1" applyFill="1" applyBorder="1">
      <alignment vertical="center"/>
    </xf>
    <xf numFmtId="177" fontId="0" fillId="0" borderId="19" xfId="0" applyNumberFormat="1" applyFill="1" applyBorder="1">
      <alignment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left" vertical="center"/>
    </xf>
    <xf numFmtId="177" fontId="0" fillId="0" borderId="21" xfId="0" applyNumberFormat="1" applyFill="1" applyBorder="1">
      <alignment vertical="center"/>
    </xf>
    <xf numFmtId="176" fontId="0" fillId="0" borderId="22" xfId="0" applyNumberFormat="1" applyFill="1" applyBorder="1">
      <alignment vertical="center"/>
    </xf>
    <xf numFmtId="177" fontId="0" fillId="0" borderId="23" xfId="0" applyNumberFormat="1" applyFill="1" applyBorder="1">
      <alignment vertical="center"/>
    </xf>
    <xf numFmtId="177" fontId="0" fillId="0" borderId="24" xfId="0" applyNumberFormat="1" applyFill="1" applyBorder="1">
      <alignment vertical="center"/>
    </xf>
    <xf numFmtId="177" fontId="0" fillId="0" borderId="25" xfId="0" applyNumberFormat="1" applyFill="1" applyBorder="1">
      <alignment vertical="center"/>
    </xf>
    <xf numFmtId="177" fontId="0" fillId="0" borderId="26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4314507745355366"/>
          <c:y val="2.87356321839080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921635434412269E-2"/>
          <c:y val="0.11047274263130902"/>
          <c:w val="0.90038865730019046"/>
          <c:h val="0.79949055218672382"/>
        </c:manualLayout>
      </c:layout>
      <c:lineChart>
        <c:grouping val="standard"/>
        <c:varyColors val="0"/>
        <c:ser>
          <c:idx val="0"/>
          <c:order val="0"/>
          <c:tx>
            <c:strRef>
              <c:f>区間数2!$G$1</c:f>
              <c:strCache>
                <c:ptCount val="1"/>
                <c:pt idx="0">
                  <c:v>3次スプライン補間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区間数2!$A$1:$A$42</c:f>
              <c:strCache>
                <c:ptCount val="42"/>
                <c:pt idx="0">
                  <c:v>x</c:v>
                </c:pt>
                <c:pt idx="1">
                  <c:v>0.00 </c:v>
                </c:pt>
                <c:pt idx="2">
                  <c:v>0.05 </c:v>
                </c:pt>
                <c:pt idx="3">
                  <c:v>0.10 </c:v>
                </c:pt>
                <c:pt idx="4">
                  <c:v>0.15 </c:v>
                </c:pt>
                <c:pt idx="5">
                  <c:v>0.20 </c:v>
                </c:pt>
                <c:pt idx="6">
                  <c:v>0.25 </c:v>
                </c:pt>
                <c:pt idx="7">
                  <c:v>0.30 </c:v>
                </c:pt>
                <c:pt idx="8">
                  <c:v>0.35 </c:v>
                </c:pt>
                <c:pt idx="9">
                  <c:v>0.40 </c:v>
                </c:pt>
                <c:pt idx="10">
                  <c:v>0.45 </c:v>
                </c:pt>
                <c:pt idx="11">
                  <c:v>0.50 </c:v>
                </c:pt>
                <c:pt idx="12">
                  <c:v>0.55 </c:v>
                </c:pt>
                <c:pt idx="13">
                  <c:v>0.60 </c:v>
                </c:pt>
                <c:pt idx="14">
                  <c:v>0.65 </c:v>
                </c:pt>
                <c:pt idx="15">
                  <c:v>0.70 </c:v>
                </c:pt>
                <c:pt idx="16">
                  <c:v>0.75 </c:v>
                </c:pt>
                <c:pt idx="17">
                  <c:v>0.80 </c:v>
                </c:pt>
                <c:pt idx="18">
                  <c:v>0.85 </c:v>
                </c:pt>
                <c:pt idx="19">
                  <c:v>0.90 </c:v>
                </c:pt>
                <c:pt idx="20">
                  <c:v>0.95 </c:v>
                </c:pt>
                <c:pt idx="21">
                  <c:v>1.00 </c:v>
                </c:pt>
                <c:pt idx="22">
                  <c:v>1.05 </c:v>
                </c:pt>
                <c:pt idx="23">
                  <c:v>1.10 </c:v>
                </c:pt>
                <c:pt idx="24">
                  <c:v>1.15 </c:v>
                </c:pt>
                <c:pt idx="25">
                  <c:v>1.20 </c:v>
                </c:pt>
                <c:pt idx="26">
                  <c:v>1.25 </c:v>
                </c:pt>
                <c:pt idx="27">
                  <c:v>1.30 </c:v>
                </c:pt>
                <c:pt idx="28">
                  <c:v>1.35 </c:v>
                </c:pt>
                <c:pt idx="29">
                  <c:v>1.40 </c:v>
                </c:pt>
                <c:pt idx="30">
                  <c:v>1.45 </c:v>
                </c:pt>
                <c:pt idx="31">
                  <c:v>1.50 </c:v>
                </c:pt>
                <c:pt idx="32">
                  <c:v>1.55 </c:v>
                </c:pt>
                <c:pt idx="33">
                  <c:v>1.60 </c:v>
                </c:pt>
                <c:pt idx="34">
                  <c:v>1.65 </c:v>
                </c:pt>
                <c:pt idx="35">
                  <c:v>1.70 </c:v>
                </c:pt>
                <c:pt idx="36">
                  <c:v>1.75 </c:v>
                </c:pt>
                <c:pt idx="37">
                  <c:v>1.80 </c:v>
                </c:pt>
                <c:pt idx="38">
                  <c:v>1.85 </c:v>
                </c:pt>
                <c:pt idx="39">
                  <c:v>1.90 </c:v>
                </c:pt>
                <c:pt idx="40">
                  <c:v>1.95 </c:v>
                </c:pt>
                <c:pt idx="41">
                  <c:v>2.00 </c:v>
                </c:pt>
              </c:strCache>
            </c:strRef>
          </c:cat>
          <c:val>
            <c:numRef>
              <c:f>区間数2!$G$2:$G$42</c:f>
              <c:numCache>
                <c:formatCode>0.00000_ </c:formatCode>
                <c:ptCount val="41"/>
                <c:pt idx="0">
                  <c:v>1</c:v>
                </c:pt>
                <c:pt idx="1">
                  <c:v>1.33728125</c:v>
                </c:pt>
                <c:pt idx="2">
                  <c:v>1.6732499999999999</c:v>
                </c:pt>
                <c:pt idx="3">
                  <c:v>2.00659375</c:v>
                </c:pt>
                <c:pt idx="4">
                  <c:v>2.3360000000000003</c:v>
                </c:pt>
                <c:pt idx="5">
                  <c:v>2.66015625</c:v>
                </c:pt>
                <c:pt idx="6">
                  <c:v>2.9777499999999999</c:v>
                </c:pt>
                <c:pt idx="7">
                  <c:v>3.2874687499999999</c:v>
                </c:pt>
                <c:pt idx="8">
                  <c:v>3.5880000000000001</c:v>
                </c:pt>
                <c:pt idx="9">
                  <c:v>3.8780312500000003</c:v>
                </c:pt>
                <c:pt idx="10">
                  <c:v>4.15625</c:v>
                </c:pt>
                <c:pt idx="11">
                  <c:v>4.4213437500000001</c:v>
                </c:pt>
                <c:pt idx="12">
                  <c:v>4.6719999999999997</c:v>
                </c:pt>
                <c:pt idx="13">
                  <c:v>4.9069062500000005</c:v>
                </c:pt>
                <c:pt idx="14">
                  <c:v>5.1247499999999997</c:v>
                </c:pt>
                <c:pt idx="15">
                  <c:v>5.32421875</c:v>
                </c:pt>
                <c:pt idx="16">
                  <c:v>5.5040000000000004</c:v>
                </c:pt>
                <c:pt idx="17">
                  <c:v>5.6627812500000001</c:v>
                </c:pt>
                <c:pt idx="18">
                  <c:v>5.7992499999999998</c:v>
                </c:pt>
                <c:pt idx="19">
                  <c:v>5.9120937500000004</c:v>
                </c:pt>
                <c:pt idx="20">
                  <c:v>6</c:v>
                </c:pt>
                <c:pt idx="21">
                  <c:v>6.0620937500000007</c:v>
                </c:pt>
                <c:pt idx="22">
                  <c:v>6.0992500000000014</c:v>
                </c:pt>
                <c:pt idx="23">
                  <c:v>6.1127812500000012</c:v>
                </c:pt>
                <c:pt idx="24">
                  <c:v>6.1039999999999992</c:v>
                </c:pt>
                <c:pt idx="25">
                  <c:v>6.07421875</c:v>
                </c:pt>
                <c:pt idx="26">
                  <c:v>6.0247500000000009</c:v>
                </c:pt>
                <c:pt idx="27">
                  <c:v>5.9569062499999994</c:v>
                </c:pt>
                <c:pt idx="28">
                  <c:v>5.8719999999999999</c:v>
                </c:pt>
                <c:pt idx="29">
                  <c:v>5.7713437499999962</c:v>
                </c:pt>
                <c:pt idx="30">
                  <c:v>5.65625</c:v>
                </c:pt>
                <c:pt idx="31">
                  <c:v>5.528031249999998</c:v>
                </c:pt>
                <c:pt idx="32">
                  <c:v>5.3879999999999981</c:v>
                </c:pt>
                <c:pt idx="33">
                  <c:v>5.2374687500000014</c:v>
                </c:pt>
                <c:pt idx="34">
                  <c:v>5.0777500000000053</c:v>
                </c:pt>
                <c:pt idx="35">
                  <c:v>4.91015625</c:v>
                </c:pt>
                <c:pt idx="36">
                  <c:v>4.7360000000000007</c:v>
                </c:pt>
                <c:pt idx="37">
                  <c:v>4.5565937500000011</c:v>
                </c:pt>
                <c:pt idx="38">
                  <c:v>4.3732499999999952</c:v>
                </c:pt>
                <c:pt idx="39">
                  <c:v>4.1872812499999981</c:v>
                </c:pt>
                <c:pt idx="4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D4-4FD1-B2EE-3E84ACBAB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6867728"/>
        <c:axId val="1"/>
      </c:lineChart>
      <c:catAx>
        <c:axId val="1636867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36867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6811923509561312"/>
          <c:y val="3.69342483153203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5284640632368889E-2"/>
          <c:y val="0.12775081915617079"/>
          <c:w val="0.90116254218222724"/>
          <c:h val="0.78891725258111478"/>
        </c:manualLayout>
      </c:layout>
      <c:lineChart>
        <c:grouping val="standard"/>
        <c:varyColors val="0"/>
        <c:ser>
          <c:idx val="0"/>
          <c:order val="0"/>
          <c:tx>
            <c:strRef>
              <c:f>区間数3!$G$1</c:f>
              <c:strCache>
                <c:ptCount val="1"/>
                <c:pt idx="0">
                  <c:v>3次スプライン補間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区間数3!$A$1:$A$62</c:f>
              <c:strCache>
                <c:ptCount val="62"/>
                <c:pt idx="0">
                  <c:v>x</c:v>
                </c:pt>
                <c:pt idx="1">
                  <c:v>0.00 </c:v>
                </c:pt>
                <c:pt idx="2">
                  <c:v>0.05 </c:v>
                </c:pt>
                <c:pt idx="3">
                  <c:v>0.10 </c:v>
                </c:pt>
                <c:pt idx="4">
                  <c:v>0.15 </c:v>
                </c:pt>
                <c:pt idx="5">
                  <c:v>0.20 </c:v>
                </c:pt>
                <c:pt idx="6">
                  <c:v>0.25 </c:v>
                </c:pt>
                <c:pt idx="7">
                  <c:v>0.30 </c:v>
                </c:pt>
                <c:pt idx="8">
                  <c:v>0.35 </c:v>
                </c:pt>
                <c:pt idx="9">
                  <c:v>0.40 </c:v>
                </c:pt>
                <c:pt idx="10">
                  <c:v>0.45 </c:v>
                </c:pt>
                <c:pt idx="11">
                  <c:v>0.50 </c:v>
                </c:pt>
                <c:pt idx="12">
                  <c:v>0.55 </c:v>
                </c:pt>
                <c:pt idx="13">
                  <c:v>0.60 </c:v>
                </c:pt>
                <c:pt idx="14">
                  <c:v>0.65 </c:v>
                </c:pt>
                <c:pt idx="15">
                  <c:v>0.70 </c:v>
                </c:pt>
                <c:pt idx="16">
                  <c:v>0.75 </c:v>
                </c:pt>
                <c:pt idx="17">
                  <c:v>0.80 </c:v>
                </c:pt>
                <c:pt idx="18">
                  <c:v>0.85 </c:v>
                </c:pt>
                <c:pt idx="19">
                  <c:v>0.90 </c:v>
                </c:pt>
                <c:pt idx="20">
                  <c:v>0.95 </c:v>
                </c:pt>
                <c:pt idx="21">
                  <c:v>1.00 </c:v>
                </c:pt>
                <c:pt idx="22">
                  <c:v>1.05 </c:v>
                </c:pt>
                <c:pt idx="23">
                  <c:v>1.10 </c:v>
                </c:pt>
                <c:pt idx="24">
                  <c:v>1.15 </c:v>
                </c:pt>
                <c:pt idx="25">
                  <c:v>1.20 </c:v>
                </c:pt>
                <c:pt idx="26">
                  <c:v>1.25 </c:v>
                </c:pt>
                <c:pt idx="27">
                  <c:v>1.30 </c:v>
                </c:pt>
                <c:pt idx="28">
                  <c:v>1.35 </c:v>
                </c:pt>
                <c:pt idx="29">
                  <c:v>1.40 </c:v>
                </c:pt>
                <c:pt idx="30">
                  <c:v>1.45 </c:v>
                </c:pt>
                <c:pt idx="31">
                  <c:v>1.50 </c:v>
                </c:pt>
                <c:pt idx="32">
                  <c:v>1.55 </c:v>
                </c:pt>
                <c:pt idx="33">
                  <c:v>1.60 </c:v>
                </c:pt>
                <c:pt idx="34">
                  <c:v>1.65 </c:v>
                </c:pt>
                <c:pt idx="35">
                  <c:v>1.70 </c:v>
                </c:pt>
                <c:pt idx="36">
                  <c:v>1.75 </c:v>
                </c:pt>
                <c:pt idx="37">
                  <c:v>1.80 </c:v>
                </c:pt>
                <c:pt idx="38">
                  <c:v>1.85 </c:v>
                </c:pt>
                <c:pt idx="39">
                  <c:v>1.90 </c:v>
                </c:pt>
                <c:pt idx="40">
                  <c:v>1.95 </c:v>
                </c:pt>
                <c:pt idx="41">
                  <c:v>2.00 </c:v>
                </c:pt>
                <c:pt idx="42">
                  <c:v>2.05 </c:v>
                </c:pt>
                <c:pt idx="43">
                  <c:v>2.10 </c:v>
                </c:pt>
                <c:pt idx="44">
                  <c:v>2.15 </c:v>
                </c:pt>
                <c:pt idx="45">
                  <c:v>2.20 </c:v>
                </c:pt>
                <c:pt idx="46">
                  <c:v>2.25 </c:v>
                </c:pt>
                <c:pt idx="47">
                  <c:v>2.30 </c:v>
                </c:pt>
                <c:pt idx="48">
                  <c:v>2.35 </c:v>
                </c:pt>
                <c:pt idx="49">
                  <c:v>2.40 </c:v>
                </c:pt>
                <c:pt idx="50">
                  <c:v>2.45 </c:v>
                </c:pt>
                <c:pt idx="51">
                  <c:v>2.50 </c:v>
                </c:pt>
                <c:pt idx="52">
                  <c:v>2.55 </c:v>
                </c:pt>
                <c:pt idx="53">
                  <c:v>2.60 </c:v>
                </c:pt>
                <c:pt idx="54">
                  <c:v>2.65 </c:v>
                </c:pt>
                <c:pt idx="55">
                  <c:v>2.70 </c:v>
                </c:pt>
                <c:pt idx="56">
                  <c:v>2.75 </c:v>
                </c:pt>
                <c:pt idx="57">
                  <c:v>2.80 </c:v>
                </c:pt>
                <c:pt idx="58">
                  <c:v>2.85 </c:v>
                </c:pt>
                <c:pt idx="59">
                  <c:v>2.90 </c:v>
                </c:pt>
                <c:pt idx="60">
                  <c:v>2.95 </c:v>
                </c:pt>
                <c:pt idx="61">
                  <c:v>3.00 </c:v>
                </c:pt>
              </c:strCache>
            </c:strRef>
          </c:cat>
          <c:val>
            <c:numRef>
              <c:f>区間数3!$G$2:$G$62</c:f>
              <c:numCache>
                <c:formatCode>0.00000_ </c:formatCode>
                <c:ptCount val="61"/>
                <c:pt idx="0">
                  <c:v>0</c:v>
                </c:pt>
                <c:pt idx="1">
                  <c:v>0.61612500000000003</c:v>
                </c:pt>
                <c:pt idx="2">
                  <c:v>1.2290000000000001</c:v>
                </c:pt>
                <c:pt idx="3">
                  <c:v>1.835375</c:v>
                </c:pt>
                <c:pt idx="4">
                  <c:v>2.4319999999999999</c:v>
                </c:pt>
                <c:pt idx="5">
                  <c:v>3.015625</c:v>
                </c:pt>
                <c:pt idx="6">
                  <c:v>3.5830000000000002</c:v>
                </c:pt>
                <c:pt idx="7">
                  <c:v>4.1308749999999996</c:v>
                </c:pt>
                <c:pt idx="8">
                  <c:v>4.6560000000000006</c:v>
                </c:pt>
                <c:pt idx="9">
                  <c:v>5.1551250000000008</c:v>
                </c:pt>
                <c:pt idx="10">
                  <c:v>5.625</c:v>
                </c:pt>
                <c:pt idx="11">
                  <c:v>6.0623750000000003</c:v>
                </c:pt>
                <c:pt idx="12">
                  <c:v>6.4640000000000004</c:v>
                </c:pt>
                <c:pt idx="13">
                  <c:v>6.8266250000000008</c:v>
                </c:pt>
                <c:pt idx="14">
                  <c:v>7.1470000000000002</c:v>
                </c:pt>
                <c:pt idx="15">
                  <c:v>7.421875</c:v>
                </c:pt>
                <c:pt idx="16">
                  <c:v>7.6479999999999997</c:v>
                </c:pt>
                <c:pt idx="17">
                  <c:v>7.8221250000000015</c:v>
                </c:pt>
                <c:pt idx="18">
                  <c:v>7.9410000000000007</c:v>
                </c:pt>
                <c:pt idx="19">
                  <c:v>8.0013750000000012</c:v>
                </c:pt>
                <c:pt idx="20">
                  <c:v>8.0000000000000036</c:v>
                </c:pt>
                <c:pt idx="21">
                  <c:v>7.93512500000001</c:v>
                </c:pt>
                <c:pt idx="22">
                  <c:v>7.8109999999999999</c:v>
                </c:pt>
                <c:pt idx="23">
                  <c:v>7.6333750000000009</c:v>
                </c:pt>
                <c:pt idx="24">
                  <c:v>7.4080000000000013</c:v>
                </c:pt>
                <c:pt idx="25">
                  <c:v>7.1406250000000071</c:v>
                </c:pt>
                <c:pt idx="26">
                  <c:v>6.8370000000000033</c:v>
                </c:pt>
                <c:pt idx="27">
                  <c:v>6.5028750000000031</c:v>
                </c:pt>
                <c:pt idx="28">
                  <c:v>6.1440000000000126</c:v>
                </c:pt>
                <c:pt idx="29">
                  <c:v>5.7661250000000024</c:v>
                </c:pt>
                <c:pt idx="30">
                  <c:v>5.375</c:v>
                </c:pt>
                <c:pt idx="31">
                  <c:v>4.9763750000000044</c:v>
                </c:pt>
                <c:pt idx="32">
                  <c:v>4.5759999999999934</c:v>
                </c:pt>
                <c:pt idx="33">
                  <c:v>4.1796250000000086</c:v>
                </c:pt>
                <c:pt idx="34">
                  <c:v>3.7930000000000064</c:v>
                </c:pt>
                <c:pt idx="35">
                  <c:v>3.4218750000000142</c:v>
                </c:pt>
                <c:pt idx="36">
                  <c:v>3.0720000000000027</c:v>
                </c:pt>
                <c:pt idx="37">
                  <c:v>2.7491250000000065</c:v>
                </c:pt>
                <c:pt idx="38">
                  <c:v>2.458999999999989</c:v>
                </c:pt>
                <c:pt idx="39">
                  <c:v>2.2073750000000132</c:v>
                </c:pt>
                <c:pt idx="40">
                  <c:v>1.9999999999999858</c:v>
                </c:pt>
                <c:pt idx="41">
                  <c:v>1.8412500000000023</c:v>
                </c:pt>
                <c:pt idx="42">
                  <c:v>1.7299999999999898</c:v>
                </c:pt>
                <c:pt idx="43">
                  <c:v>1.6637499999999932</c:v>
                </c:pt>
                <c:pt idx="44">
                  <c:v>1.6399999999999864</c:v>
                </c:pt>
                <c:pt idx="45">
                  <c:v>1.65625</c:v>
                </c:pt>
                <c:pt idx="46">
                  <c:v>1.7099999999999937</c:v>
                </c:pt>
                <c:pt idx="47">
                  <c:v>1.7987499999999841</c:v>
                </c:pt>
                <c:pt idx="48">
                  <c:v>1.9199999999999733</c:v>
                </c:pt>
                <c:pt idx="49">
                  <c:v>2.0712500000000205</c:v>
                </c:pt>
                <c:pt idx="50">
                  <c:v>2.2499999999999716</c:v>
                </c:pt>
                <c:pt idx="51">
                  <c:v>2.4537499999999852</c:v>
                </c:pt>
                <c:pt idx="52">
                  <c:v>2.6799999999999784</c:v>
                </c:pt>
                <c:pt idx="53">
                  <c:v>2.9262500000000102</c:v>
                </c:pt>
                <c:pt idx="54">
                  <c:v>3.1899999999999693</c:v>
                </c:pt>
                <c:pt idx="55">
                  <c:v>3.4687499999999716</c:v>
                </c:pt>
                <c:pt idx="56">
                  <c:v>3.7599999999999909</c:v>
                </c:pt>
                <c:pt idx="57">
                  <c:v>4.0612500000000011</c:v>
                </c:pt>
                <c:pt idx="58">
                  <c:v>4.3700000000000045</c:v>
                </c:pt>
                <c:pt idx="59">
                  <c:v>4.6837500000000034</c:v>
                </c:pt>
                <c:pt idx="6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B-4604-9BFB-53DBA1247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6872128"/>
        <c:axId val="1"/>
      </c:lineChart>
      <c:catAx>
        <c:axId val="1636872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368721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区間数2デモ用!#REF!</c:f>
              <c:numCache>
                <c:formatCode>General</c:formatCode>
                <c:ptCount val="21"/>
                <c:pt idx="0">
                  <c:v>1</c:v>
                </c:pt>
                <c:pt idx="1">
                  <c:v>1.6732499999999999</c:v>
                </c:pt>
                <c:pt idx="2">
                  <c:v>2.3360000000000003</c:v>
                </c:pt>
                <c:pt idx="3">
                  <c:v>2.9777499999999999</c:v>
                </c:pt>
                <c:pt idx="4">
                  <c:v>3.5880000000000001</c:v>
                </c:pt>
                <c:pt idx="5">
                  <c:v>4.15625</c:v>
                </c:pt>
                <c:pt idx="6">
                  <c:v>4.6719999999999997</c:v>
                </c:pt>
                <c:pt idx="7">
                  <c:v>5.1247499999999997</c:v>
                </c:pt>
                <c:pt idx="8">
                  <c:v>5.5040000000000004</c:v>
                </c:pt>
                <c:pt idx="9">
                  <c:v>5.7992499999999998</c:v>
                </c:pt>
                <c:pt idx="10">
                  <c:v>6</c:v>
                </c:pt>
                <c:pt idx="11">
                  <c:v>6.0992500000000014</c:v>
                </c:pt>
                <c:pt idx="12">
                  <c:v>6.1039999999999992</c:v>
                </c:pt>
                <c:pt idx="13">
                  <c:v>6.0247500000000009</c:v>
                </c:pt>
                <c:pt idx="14">
                  <c:v>5.8719999999999999</c:v>
                </c:pt>
                <c:pt idx="15">
                  <c:v>5.65625</c:v>
                </c:pt>
                <c:pt idx="16">
                  <c:v>5.3879999999999981</c:v>
                </c:pt>
                <c:pt idx="17">
                  <c:v>5.0777500000000053</c:v>
                </c:pt>
                <c:pt idx="18">
                  <c:v>4.7360000000000007</c:v>
                </c:pt>
                <c:pt idx="19">
                  <c:v>4.3732499999999952</c:v>
                </c:pt>
                <c:pt idx="20">
                  <c:v>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区間数2デモ用!#REF!</c15:sqref>
                        </c15:formulaRef>
                      </c:ext>
                    </c:extLst>
                    <c:strCache>
                      <c:ptCount val="1"/>
                      <c:pt idx="0">
                        <c:v>3次スプライン補間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区間数2デモ用!#REF!</c15:sqref>
                        </c15:formulaRef>
                      </c:ext>
                    </c:extLst>
                    <c:strCache>
                      <c:ptCount val="32000"/>
                      <c:pt idx="0">
                        <c:v>x</c:v>
                      </c:pt>
                      <c:pt idx="1">
                        <c:v>0</c:v>
                      </c:pt>
                      <c:pt idx="2">
                        <c:v>0.1</c:v>
                      </c:pt>
                      <c:pt idx="3">
                        <c:v>0.2</c:v>
                      </c:pt>
                      <c:pt idx="4">
                        <c:v>0.3</c:v>
                      </c:pt>
                      <c:pt idx="5">
                        <c:v>0.4</c:v>
                      </c:pt>
                      <c:pt idx="6">
                        <c:v>0.5</c:v>
                      </c:pt>
                      <c:pt idx="7">
                        <c:v>0.6</c:v>
                      </c:pt>
                      <c:pt idx="8">
                        <c:v>0.7</c:v>
                      </c:pt>
                      <c:pt idx="9">
                        <c:v>0.8</c:v>
                      </c:pt>
                      <c:pt idx="10">
                        <c:v>0.9</c:v>
                      </c:pt>
                      <c:pt idx="11">
                        <c:v>1</c:v>
                      </c:pt>
                      <c:pt idx="12">
                        <c:v>1.1</c:v>
                      </c:pt>
                      <c:pt idx="13">
                        <c:v>1.2</c:v>
                      </c:pt>
                      <c:pt idx="14">
                        <c:v>1.3</c:v>
                      </c:pt>
                      <c:pt idx="15">
                        <c:v>1.4</c:v>
                      </c:pt>
                      <c:pt idx="16">
                        <c:v>1.5</c:v>
                      </c:pt>
                      <c:pt idx="17">
                        <c:v>1.6</c:v>
                      </c:pt>
                      <c:pt idx="18">
                        <c:v>1.7</c:v>
                      </c:pt>
                      <c:pt idx="19">
                        <c:v>1.8</c:v>
                      </c:pt>
                      <c:pt idx="20">
                        <c:v>1.9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FA0D-44F3-85E6-9993731C5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6879728"/>
        <c:axId val="1"/>
      </c:lineChart>
      <c:catAx>
        <c:axId val="1636879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36879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3337124526100903"/>
          <c:y val="2.6189066110325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438484549735761"/>
          <c:y val="0.10647307924984876"/>
          <c:w val="0.8330450288168052"/>
          <c:h val="0.80822746521476108"/>
        </c:manualLayout>
      </c:layout>
      <c:lineChart>
        <c:grouping val="standard"/>
        <c:varyColors val="0"/>
        <c:ser>
          <c:idx val="0"/>
          <c:order val="0"/>
          <c:tx>
            <c:strRef>
              <c:f>区間数2デモ用!$G$1</c:f>
              <c:strCache>
                <c:ptCount val="1"/>
                <c:pt idx="0">
                  <c:v>3次スプライン補間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区間数2デモ用!$A$1:$A$42</c:f>
              <c:strCache>
                <c:ptCount val="42"/>
                <c:pt idx="0">
                  <c:v>x</c:v>
                </c:pt>
                <c:pt idx="1">
                  <c:v>0.00 </c:v>
                </c:pt>
                <c:pt idx="2">
                  <c:v>0.05 </c:v>
                </c:pt>
                <c:pt idx="3">
                  <c:v>0.10 </c:v>
                </c:pt>
                <c:pt idx="4">
                  <c:v>0.15 </c:v>
                </c:pt>
                <c:pt idx="5">
                  <c:v>0.20 </c:v>
                </c:pt>
                <c:pt idx="6">
                  <c:v>0.25 </c:v>
                </c:pt>
                <c:pt idx="7">
                  <c:v>0.30 </c:v>
                </c:pt>
                <c:pt idx="8">
                  <c:v>0.35 </c:v>
                </c:pt>
                <c:pt idx="9">
                  <c:v>0.40 </c:v>
                </c:pt>
                <c:pt idx="10">
                  <c:v>0.45 </c:v>
                </c:pt>
                <c:pt idx="11">
                  <c:v>0.50 </c:v>
                </c:pt>
                <c:pt idx="12">
                  <c:v>0.55 </c:v>
                </c:pt>
                <c:pt idx="13">
                  <c:v>0.60 </c:v>
                </c:pt>
                <c:pt idx="14">
                  <c:v>0.65 </c:v>
                </c:pt>
                <c:pt idx="15">
                  <c:v>0.70 </c:v>
                </c:pt>
                <c:pt idx="16">
                  <c:v>0.75 </c:v>
                </c:pt>
                <c:pt idx="17">
                  <c:v>0.80 </c:v>
                </c:pt>
                <c:pt idx="18">
                  <c:v>0.85 </c:v>
                </c:pt>
                <c:pt idx="19">
                  <c:v>0.90 </c:v>
                </c:pt>
                <c:pt idx="20">
                  <c:v>0.95 </c:v>
                </c:pt>
                <c:pt idx="21">
                  <c:v>1.00 </c:v>
                </c:pt>
                <c:pt idx="22">
                  <c:v>1.05 </c:v>
                </c:pt>
                <c:pt idx="23">
                  <c:v>1.10 </c:v>
                </c:pt>
                <c:pt idx="24">
                  <c:v>1.15 </c:v>
                </c:pt>
                <c:pt idx="25">
                  <c:v>1.20 </c:v>
                </c:pt>
                <c:pt idx="26">
                  <c:v>1.25 </c:v>
                </c:pt>
                <c:pt idx="27">
                  <c:v>1.30 </c:v>
                </c:pt>
                <c:pt idx="28">
                  <c:v>1.35 </c:v>
                </c:pt>
                <c:pt idx="29">
                  <c:v>1.40 </c:v>
                </c:pt>
                <c:pt idx="30">
                  <c:v>1.45 </c:v>
                </c:pt>
                <c:pt idx="31">
                  <c:v>1.50 </c:v>
                </c:pt>
                <c:pt idx="32">
                  <c:v>1.55 </c:v>
                </c:pt>
                <c:pt idx="33">
                  <c:v>1.60 </c:v>
                </c:pt>
                <c:pt idx="34">
                  <c:v>1.65 </c:v>
                </c:pt>
                <c:pt idx="35">
                  <c:v>1.70 </c:v>
                </c:pt>
                <c:pt idx="36">
                  <c:v>1.75 </c:v>
                </c:pt>
                <c:pt idx="37">
                  <c:v>1.80 </c:v>
                </c:pt>
                <c:pt idx="38">
                  <c:v>1.85 </c:v>
                </c:pt>
                <c:pt idx="39">
                  <c:v>1.90 </c:v>
                </c:pt>
                <c:pt idx="40">
                  <c:v>1.95 </c:v>
                </c:pt>
                <c:pt idx="41">
                  <c:v>2.00 </c:v>
                </c:pt>
              </c:strCache>
            </c:strRef>
          </c:cat>
          <c:val>
            <c:numRef>
              <c:f>区間数2デモ用!$G$2:$G$42</c:f>
              <c:numCache>
                <c:formatCode>0.00000_ </c:formatCode>
                <c:ptCount val="41"/>
                <c:pt idx="0">
                  <c:v>3</c:v>
                </c:pt>
                <c:pt idx="1">
                  <c:v>2.9125937500000001</c:v>
                </c:pt>
                <c:pt idx="2">
                  <c:v>2.8257500000000002</c:v>
                </c:pt>
                <c:pt idx="3">
                  <c:v>2.7400312499999999</c:v>
                </c:pt>
                <c:pt idx="4">
                  <c:v>2.6560000000000001</c:v>
                </c:pt>
                <c:pt idx="5">
                  <c:v>2.57421875</c:v>
                </c:pt>
                <c:pt idx="6">
                  <c:v>2.49525</c:v>
                </c:pt>
                <c:pt idx="7">
                  <c:v>2.4196562500000001</c:v>
                </c:pt>
                <c:pt idx="8">
                  <c:v>2.3479999999999999</c:v>
                </c:pt>
                <c:pt idx="9">
                  <c:v>2.2808437499999998</c:v>
                </c:pt>
                <c:pt idx="10">
                  <c:v>2.21875</c:v>
                </c:pt>
                <c:pt idx="11">
                  <c:v>2.1622812499999999</c:v>
                </c:pt>
                <c:pt idx="12">
                  <c:v>2.1120000000000001</c:v>
                </c:pt>
                <c:pt idx="13">
                  <c:v>2.0684687500000001</c:v>
                </c:pt>
                <c:pt idx="14">
                  <c:v>2.0322500000000003</c:v>
                </c:pt>
                <c:pt idx="15">
                  <c:v>2.00390625</c:v>
                </c:pt>
                <c:pt idx="16">
                  <c:v>1.984</c:v>
                </c:pt>
                <c:pt idx="17">
                  <c:v>1.9730937499999999</c:v>
                </c:pt>
                <c:pt idx="18">
                  <c:v>1.9717500000000001</c:v>
                </c:pt>
                <c:pt idx="19">
                  <c:v>1.9805312500000001</c:v>
                </c:pt>
                <c:pt idx="20">
                  <c:v>2</c:v>
                </c:pt>
                <c:pt idx="21">
                  <c:v>2.0305312499999992</c:v>
                </c:pt>
                <c:pt idx="22">
                  <c:v>2.0717499999999998</c:v>
                </c:pt>
                <c:pt idx="23">
                  <c:v>2.1230937499999998</c:v>
                </c:pt>
                <c:pt idx="24">
                  <c:v>2.1839999999999993</c:v>
                </c:pt>
                <c:pt idx="25">
                  <c:v>2.25390625</c:v>
                </c:pt>
                <c:pt idx="26">
                  <c:v>2.3322500000000002</c:v>
                </c:pt>
                <c:pt idx="27">
                  <c:v>2.4184687500000015</c:v>
                </c:pt>
                <c:pt idx="28">
                  <c:v>2.5119999999999987</c:v>
                </c:pt>
                <c:pt idx="29">
                  <c:v>2.6122812499999997</c:v>
                </c:pt>
                <c:pt idx="30">
                  <c:v>2.71875</c:v>
                </c:pt>
                <c:pt idx="31">
                  <c:v>2.8308437499999997</c:v>
                </c:pt>
                <c:pt idx="32">
                  <c:v>2.9480000000000022</c:v>
                </c:pt>
                <c:pt idx="33">
                  <c:v>3.0696562499999995</c:v>
                </c:pt>
                <c:pt idx="34">
                  <c:v>3.1952499999999997</c:v>
                </c:pt>
                <c:pt idx="35">
                  <c:v>3.32421875</c:v>
                </c:pt>
                <c:pt idx="36">
                  <c:v>3.4560000000000013</c:v>
                </c:pt>
                <c:pt idx="37">
                  <c:v>3.5900312500000009</c:v>
                </c:pt>
                <c:pt idx="38">
                  <c:v>3.7257500000000014</c:v>
                </c:pt>
                <c:pt idx="39">
                  <c:v>3.8625937499999985</c:v>
                </c:pt>
                <c:pt idx="4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30-44E9-91D7-EFF763282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6876528"/>
        <c:axId val="1"/>
      </c:lineChart>
      <c:catAx>
        <c:axId val="1636876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36876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区間数3デモ用!#REF!</c:f>
              <c:numCache>
                <c:formatCode>General</c:formatCode>
                <c:ptCount val="31"/>
                <c:pt idx="0">
                  <c:v>2</c:v>
                </c:pt>
                <c:pt idx="1">
                  <c:v>2.6772</c:v>
                </c:pt>
                <c:pt idx="2">
                  <c:v>3.3376000000000001</c:v>
                </c:pt>
                <c:pt idx="3">
                  <c:v>3.9643999999999995</c:v>
                </c:pt>
                <c:pt idx="4">
                  <c:v>4.5407999999999991</c:v>
                </c:pt>
                <c:pt idx="5">
                  <c:v>5.0499999999999989</c:v>
                </c:pt>
                <c:pt idx="6">
                  <c:v>5.4751999999999992</c:v>
                </c:pt>
                <c:pt idx="7">
                  <c:v>5.799599999999999</c:v>
                </c:pt>
                <c:pt idx="8">
                  <c:v>6.0063999999999993</c:v>
                </c:pt>
                <c:pt idx="9">
                  <c:v>6.0787999999999993</c:v>
                </c:pt>
                <c:pt idx="10">
                  <c:v>5.9999999999999973</c:v>
                </c:pt>
                <c:pt idx="11">
                  <c:v>5.7619999999999942</c:v>
                </c:pt>
                <c:pt idx="12">
                  <c:v>5.3919999999999968</c:v>
                </c:pt>
                <c:pt idx="13">
                  <c:v>4.9259999999999993</c:v>
                </c:pt>
                <c:pt idx="14">
                  <c:v>4.3999999999999888</c:v>
                </c:pt>
                <c:pt idx="15">
                  <c:v>3.8499999999999917</c:v>
                </c:pt>
                <c:pt idx="16">
                  <c:v>3.3119999999999949</c:v>
                </c:pt>
                <c:pt idx="17">
                  <c:v>2.821999999999993</c:v>
                </c:pt>
                <c:pt idx="18">
                  <c:v>2.415999999999987</c:v>
                </c:pt>
                <c:pt idx="19">
                  <c:v>2.1299999999999928</c:v>
                </c:pt>
                <c:pt idx="20">
                  <c:v>2</c:v>
                </c:pt>
                <c:pt idx="21">
                  <c:v>2.0528000000000048</c:v>
                </c:pt>
                <c:pt idx="22">
                  <c:v>2.2783999999999907</c:v>
                </c:pt>
                <c:pt idx="23">
                  <c:v>2.657599999999988</c:v>
                </c:pt>
                <c:pt idx="24">
                  <c:v>3.1712000000000131</c:v>
                </c:pt>
                <c:pt idx="25">
                  <c:v>3.7999999999999972</c:v>
                </c:pt>
                <c:pt idx="26">
                  <c:v>4.5247999999999848</c:v>
                </c:pt>
                <c:pt idx="27">
                  <c:v>5.3263999999999925</c:v>
                </c:pt>
                <c:pt idx="28">
                  <c:v>6.1855999999999796</c:v>
                </c:pt>
                <c:pt idx="29">
                  <c:v>7.0832000000000193</c:v>
                </c:pt>
                <c:pt idx="30">
                  <c:v>7.9999999999999858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区間数3デモ用!#REF!</c15:sqref>
                        </c15:formulaRef>
                      </c:ext>
                    </c:extLst>
                    <c:strCache>
                      <c:ptCount val="1"/>
                      <c:pt idx="0">
                        <c:v>3次スプライン補間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区間数3デモ用!#REF!</c15:sqref>
                        </c15:formulaRef>
                      </c:ext>
                    </c:extLst>
                    <c:strCache>
                      <c:ptCount val="32000"/>
                      <c:pt idx="0">
                        <c:v>x</c:v>
                      </c:pt>
                      <c:pt idx="1">
                        <c:v>0</c:v>
                      </c:pt>
                      <c:pt idx="2">
                        <c:v>0.1</c:v>
                      </c:pt>
                      <c:pt idx="3">
                        <c:v>0.2</c:v>
                      </c:pt>
                      <c:pt idx="4">
                        <c:v>0.3</c:v>
                      </c:pt>
                      <c:pt idx="5">
                        <c:v>0.4</c:v>
                      </c:pt>
                      <c:pt idx="6">
                        <c:v>0.5</c:v>
                      </c:pt>
                      <c:pt idx="7">
                        <c:v>0.6</c:v>
                      </c:pt>
                      <c:pt idx="8">
                        <c:v>0.7</c:v>
                      </c:pt>
                      <c:pt idx="9">
                        <c:v>0.8</c:v>
                      </c:pt>
                      <c:pt idx="10">
                        <c:v>0.9</c:v>
                      </c:pt>
                      <c:pt idx="11">
                        <c:v>1</c:v>
                      </c:pt>
                      <c:pt idx="12">
                        <c:v>1.1</c:v>
                      </c:pt>
                      <c:pt idx="13">
                        <c:v>1.2</c:v>
                      </c:pt>
                      <c:pt idx="14">
                        <c:v>1.3</c:v>
                      </c:pt>
                      <c:pt idx="15">
                        <c:v>1.4</c:v>
                      </c:pt>
                      <c:pt idx="16">
                        <c:v>1.5</c:v>
                      </c:pt>
                      <c:pt idx="17">
                        <c:v>1.6</c:v>
                      </c:pt>
                      <c:pt idx="18">
                        <c:v>1.7</c:v>
                      </c:pt>
                      <c:pt idx="19">
                        <c:v>1.8</c:v>
                      </c:pt>
                      <c:pt idx="20">
                        <c:v>1.9</c:v>
                      </c:pt>
                      <c:pt idx="21">
                        <c:v>2</c:v>
                      </c:pt>
                      <c:pt idx="22">
                        <c:v>2.1</c:v>
                      </c:pt>
                      <c:pt idx="23">
                        <c:v>2.2</c:v>
                      </c:pt>
                      <c:pt idx="24">
                        <c:v>2.3</c:v>
                      </c:pt>
                      <c:pt idx="25">
                        <c:v>2.4</c:v>
                      </c:pt>
                      <c:pt idx="26">
                        <c:v>2.5</c:v>
                      </c:pt>
                      <c:pt idx="27">
                        <c:v>2.6</c:v>
                      </c:pt>
                      <c:pt idx="28">
                        <c:v>2.7</c:v>
                      </c:pt>
                      <c:pt idx="29">
                        <c:v>2.8</c:v>
                      </c:pt>
                      <c:pt idx="30">
                        <c:v>2.9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8C4D-493E-9534-78787ECF0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6870528"/>
        <c:axId val="1"/>
      </c:lineChart>
      <c:catAx>
        <c:axId val="1636870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36870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1916034801205406"/>
          <c:y val="2.94118042936940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725021372214697E-2"/>
          <c:y val="0.13290284227292101"/>
          <c:w val="0.89539248566151464"/>
          <c:h val="0.82481840410974261"/>
        </c:manualLayout>
      </c:layout>
      <c:lineChart>
        <c:grouping val="standard"/>
        <c:varyColors val="0"/>
        <c:ser>
          <c:idx val="0"/>
          <c:order val="0"/>
          <c:tx>
            <c:strRef>
              <c:f>区間数3デモ用!$G$1</c:f>
              <c:strCache>
                <c:ptCount val="1"/>
                <c:pt idx="0">
                  <c:v>3次スプライン補間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区間数3デモ用!$A$1:$A$62</c:f>
              <c:strCache>
                <c:ptCount val="62"/>
                <c:pt idx="0">
                  <c:v>x</c:v>
                </c:pt>
                <c:pt idx="1">
                  <c:v>0.00 </c:v>
                </c:pt>
                <c:pt idx="2">
                  <c:v>0.05 </c:v>
                </c:pt>
                <c:pt idx="3">
                  <c:v>0.10 </c:v>
                </c:pt>
                <c:pt idx="4">
                  <c:v>0.15 </c:v>
                </c:pt>
                <c:pt idx="5">
                  <c:v>0.20 </c:v>
                </c:pt>
                <c:pt idx="6">
                  <c:v>0.25 </c:v>
                </c:pt>
                <c:pt idx="7">
                  <c:v>0.30 </c:v>
                </c:pt>
                <c:pt idx="8">
                  <c:v>0.35 </c:v>
                </c:pt>
                <c:pt idx="9">
                  <c:v>0.40 </c:v>
                </c:pt>
                <c:pt idx="10">
                  <c:v>0.45 </c:v>
                </c:pt>
                <c:pt idx="11">
                  <c:v>0.50 </c:v>
                </c:pt>
                <c:pt idx="12">
                  <c:v>0.55 </c:v>
                </c:pt>
                <c:pt idx="13">
                  <c:v>0.60 </c:v>
                </c:pt>
                <c:pt idx="14">
                  <c:v>0.65 </c:v>
                </c:pt>
                <c:pt idx="15">
                  <c:v>0.70 </c:v>
                </c:pt>
                <c:pt idx="16">
                  <c:v>0.75 </c:v>
                </c:pt>
                <c:pt idx="17">
                  <c:v>0.80 </c:v>
                </c:pt>
                <c:pt idx="18">
                  <c:v>0.85 </c:v>
                </c:pt>
                <c:pt idx="19">
                  <c:v>0.90 </c:v>
                </c:pt>
                <c:pt idx="20">
                  <c:v>0.95 </c:v>
                </c:pt>
                <c:pt idx="21">
                  <c:v>1.00 </c:v>
                </c:pt>
                <c:pt idx="22">
                  <c:v>1.05 </c:v>
                </c:pt>
                <c:pt idx="23">
                  <c:v>1.10 </c:v>
                </c:pt>
                <c:pt idx="24">
                  <c:v>1.15 </c:v>
                </c:pt>
                <c:pt idx="25">
                  <c:v>1.20 </c:v>
                </c:pt>
                <c:pt idx="26">
                  <c:v>1.25 </c:v>
                </c:pt>
                <c:pt idx="27">
                  <c:v>1.30 </c:v>
                </c:pt>
                <c:pt idx="28">
                  <c:v>1.35 </c:v>
                </c:pt>
                <c:pt idx="29">
                  <c:v>1.40 </c:v>
                </c:pt>
                <c:pt idx="30">
                  <c:v>1.45 </c:v>
                </c:pt>
                <c:pt idx="31">
                  <c:v>1.50 </c:v>
                </c:pt>
                <c:pt idx="32">
                  <c:v>1.55 </c:v>
                </c:pt>
                <c:pt idx="33">
                  <c:v>1.60 </c:v>
                </c:pt>
                <c:pt idx="34">
                  <c:v>1.65 </c:v>
                </c:pt>
                <c:pt idx="35">
                  <c:v>1.70 </c:v>
                </c:pt>
                <c:pt idx="36">
                  <c:v>1.75 </c:v>
                </c:pt>
                <c:pt idx="37">
                  <c:v>1.80 </c:v>
                </c:pt>
                <c:pt idx="38">
                  <c:v>1.85 </c:v>
                </c:pt>
                <c:pt idx="39">
                  <c:v>1.90 </c:v>
                </c:pt>
                <c:pt idx="40">
                  <c:v>1.95 </c:v>
                </c:pt>
                <c:pt idx="41">
                  <c:v>2.00 </c:v>
                </c:pt>
                <c:pt idx="42">
                  <c:v>2.05 </c:v>
                </c:pt>
                <c:pt idx="43">
                  <c:v>2.10 </c:v>
                </c:pt>
                <c:pt idx="44">
                  <c:v>2.15 </c:v>
                </c:pt>
                <c:pt idx="45">
                  <c:v>2.20 </c:v>
                </c:pt>
                <c:pt idx="46">
                  <c:v>2.25 </c:v>
                </c:pt>
                <c:pt idx="47">
                  <c:v>2.30 </c:v>
                </c:pt>
                <c:pt idx="48">
                  <c:v>2.35 </c:v>
                </c:pt>
                <c:pt idx="49">
                  <c:v>2.40 </c:v>
                </c:pt>
                <c:pt idx="50">
                  <c:v>2.45 </c:v>
                </c:pt>
                <c:pt idx="51">
                  <c:v>2.50 </c:v>
                </c:pt>
                <c:pt idx="52">
                  <c:v>2.55 </c:v>
                </c:pt>
                <c:pt idx="53">
                  <c:v>2.60 </c:v>
                </c:pt>
                <c:pt idx="54">
                  <c:v>2.65 </c:v>
                </c:pt>
                <c:pt idx="55">
                  <c:v>2.70 </c:v>
                </c:pt>
                <c:pt idx="56">
                  <c:v>2.75 </c:v>
                </c:pt>
                <c:pt idx="57">
                  <c:v>2.80 </c:v>
                </c:pt>
                <c:pt idx="58">
                  <c:v>2.85 </c:v>
                </c:pt>
                <c:pt idx="59">
                  <c:v>2.90 </c:v>
                </c:pt>
                <c:pt idx="60">
                  <c:v>2.95 </c:v>
                </c:pt>
                <c:pt idx="61">
                  <c:v>3.00 </c:v>
                </c:pt>
              </c:strCache>
            </c:strRef>
          </c:cat>
          <c:val>
            <c:numRef>
              <c:f>区間数3デモ用!$G$2:$G$62</c:f>
              <c:numCache>
                <c:formatCode>0.00000_ </c:formatCode>
                <c:ptCount val="61"/>
                <c:pt idx="0">
                  <c:v>0</c:v>
                </c:pt>
                <c:pt idx="1">
                  <c:v>0.20652499999999999</c:v>
                </c:pt>
                <c:pt idx="2">
                  <c:v>0.41220000000000001</c:v>
                </c:pt>
                <c:pt idx="3">
                  <c:v>0.61617499999999992</c:v>
                </c:pt>
                <c:pt idx="4">
                  <c:v>0.81759999999999999</c:v>
                </c:pt>
                <c:pt idx="5">
                  <c:v>1.0156249999999998</c:v>
                </c:pt>
                <c:pt idx="6">
                  <c:v>1.2093999999999998</c:v>
                </c:pt>
                <c:pt idx="7">
                  <c:v>1.3980749999999997</c:v>
                </c:pt>
                <c:pt idx="8">
                  <c:v>1.5808</c:v>
                </c:pt>
                <c:pt idx="9">
                  <c:v>1.7567249999999999</c:v>
                </c:pt>
                <c:pt idx="10">
                  <c:v>1.9249999999999998</c:v>
                </c:pt>
                <c:pt idx="11">
                  <c:v>2.084775</c:v>
                </c:pt>
                <c:pt idx="12">
                  <c:v>2.2351999999999994</c:v>
                </c:pt>
                <c:pt idx="13">
                  <c:v>2.3754249999999999</c:v>
                </c:pt>
                <c:pt idx="14">
                  <c:v>2.5045999999999995</c:v>
                </c:pt>
                <c:pt idx="15">
                  <c:v>2.6218749999999997</c:v>
                </c:pt>
                <c:pt idx="16">
                  <c:v>2.7263999999999999</c:v>
                </c:pt>
                <c:pt idx="17">
                  <c:v>2.8173249999999994</c:v>
                </c:pt>
                <c:pt idx="18">
                  <c:v>2.8937999999999997</c:v>
                </c:pt>
                <c:pt idx="19">
                  <c:v>2.9549749999999992</c:v>
                </c:pt>
                <c:pt idx="20">
                  <c:v>2.9999999999999991</c:v>
                </c:pt>
                <c:pt idx="21">
                  <c:v>3.0283749999999996</c:v>
                </c:pt>
                <c:pt idx="22">
                  <c:v>3.0409999999999995</c:v>
                </c:pt>
                <c:pt idx="23">
                  <c:v>3.0391249999999994</c:v>
                </c:pt>
                <c:pt idx="24">
                  <c:v>3.0239999999999982</c:v>
                </c:pt>
                <c:pt idx="25">
                  <c:v>2.9968749999999984</c:v>
                </c:pt>
                <c:pt idx="26">
                  <c:v>2.9589999999999987</c:v>
                </c:pt>
                <c:pt idx="27">
                  <c:v>2.9116249999999981</c:v>
                </c:pt>
                <c:pt idx="28">
                  <c:v>2.855999999999999</c:v>
                </c:pt>
                <c:pt idx="29">
                  <c:v>2.7933749999999966</c:v>
                </c:pt>
                <c:pt idx="30">
                  <c:v>2.7249999999999988</c:v>
                </c:pt>
                <c:pt idx="31">
                  <c:v>2.6521249999999954</c:v>
                </c:pt>
                <c:pt idx="32">
                  <c:v>2.5759999999999978</c:v>
                </c:pt>
                <c:pt idx="33">
                  <c:v>2.4978749999999978</c:v>
                </c:pt>
                <c:pt idx="34">
                  <c:v>2.4189999999999943</c:v>
                </c:pt>
                <c:pt idx="35">
                  <c:v>2.3406249999999966</c:v>
                </c:pt>
                <c:pt idx="36">
                  <c:v>2.2639999999999967</c:v>
                </c:pt>
                <c:pt idx="37">
                  <c:v>2.1903750000000004</c:v>
                </c:pt>
                <c:pt idx="38">
                  <c:v>2.120999999999996</c:v>
                </c:pt>
                <c:pt idx="39">
                  <c:v>2.0571249999999965</c:v>
                </c:pt>
                <c:pt idx="40">
                  <c:v>2</c:v>
                </c:pt>
                <c:pt idx="41">
                  <c:v>1.9505999999999979</c:v>
                </c:pt>
                <c:pt idx="42">
                  <c:v>1.9087999999999994</c:v>
                </c:pt>
                <c:pt idx="43">
                  <c:v>1.8742000000000019</c:v>
                </c:pt>
                <c:pt idx="44">
                  <c:v>1.8463999999999956</c:v>
                </c:pt>
                <c:pt idx="45">
                  <c:v>1.8249999999999993</c:v>
                </c:pt>
                <c:pt idx="46">
                  <c:v>1.8095999999999997</c:v>
                </c:pt>
                <c:pt idx="47">
                  <c:v>1.7998000000000012</c:v>
                </c:pt>
                <c:pt idx="48">
                  <c:v>1.7951999999999977</c:v>
                </c:pt>
                <c:pt idx="49">
                  <c:v>1.7954000000000008</c:v>
                </c:pt>
                <c:pt idx="50">
                  <c:v>1.7999999999999936</c:v>
                </c:pt>
                <c:pt idx="51">
                  <c:v>1.8085999999999984</c:v>
                </c:pt>
                <c:pt idx="52">
                  <c:v>1.8207999999999984</c:v>
                </c:pt>
                <c:pt idx="53">
                  <c:v>1.8361999999999981</c:v>
                </c:pt>
                <c:pt idx="54">
                  <c:v>1.8543999999999983</c:v>
                </c:pt>
                <c:pt idx="55">
                  <c:v>1.8749999999999964</c:v>
                </c:pt>
                <c:pt idx="56">
                  <c:v>1.8975999999999935</c:v>
                </c:pt>
                <c:pt idx="57">
                  <c:v>1.921799999999994</c:v>
                </c:pt>
                <c:pt idx="58">
                  <c:v>1.9472000000000058</c:v>
                </c:pt>
                <c:pt idx="59">
                  <c:v>1.9733999999999909</c:v>
                </c:pt>
                <c:pt idx="60">
                  <c:v>1.9999999999999964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08-4979-A058-C04D654EB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6868528"/>
        <c:axId val="1"/>
      </c:lineChart>
      <c:catAx>
        <c:axId val="1636868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36868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14</xdr:col>
      <xdr:colOff>0</xdr:colOff>
      <xdr:row>27</xdr:row>
      <xdr:rowOff>1</xdr:rowOff>
    </xdr:to>
    <xdr:graphicFrame macro="">
      <xdr:nvGraphicFramePr>
        <xdr:cNvPr id="9218" name="グラフ 2">
          <a:extLst>
            <a:ext uri="{FF2B5EF4-FFF2-40B4-BE49-F238E27FC236}">
              <a16:creationId xmlns:a16="http://schemas.microsoft.com/office/drawing/2014/main" id="{6E25EC97-19EF-41A3-8D97-BCCDEB32E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14</xdr:col>
      <xdr:colOff>0</xdr:colOff>
      <xdr:row>27</xdr:row>
      <xdr:rowOff>0</xdr:rowOff>
    </xdr:to>
    <xdr:graphicFrame macro="">
      <xdr:nvGraphicFramePr>
        <xdr:cNvPr id="10244" name="グラフ 4">
          <a:extLst>
            <a:ext uri="{FF2B5EF4-FFF2-40B4-BE49-F238E27FC236}">
              <a16:creationId xmlns:a16="http://schemas.microsoft.com/office/drawing/2014/main" id="{95E0F197-245D-4909-83BE-FBC4D8F63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0</xdr:row>
      <xdr:rowOff>0</xdr:rowOff>
    </xdr:from>
    <xdr:to>
      <xdr:col>15</xdr:col>
      <xdr:colOff>266700</xdr:colOff>
      <xdr:row>0</xdr:row>
      <xdr:rowOff>0</xdr:rowOff>
    </xdr:to>
    <xdr:graphicFrame macro="">
      <xdr:nvGraphicFramePr>
        <xdr:cNvPr id="11266" name="グラフ 2">
          <a:extLst>
            <a:ext uri="{FF2B5EF4-FFF2-40B4-BE49-F238E27FC236}">
              <a16:creationId xmlns:a16="http://schemas.microsoft.com/office/drawing/2014/main" id="{EF2A1E49-DA14-46D3-83C3-5B12B1355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</xdr:row>
      <xdr:rowOff>0</xdr:rowOff>
    </xdr:from>
    <xdr:to>
      <xdr:col>14</xdr:col>
      <xdr:colOff>0</xdr:colOff>
      <xdr:row>27</xdr:row>
      <xdr:rowOff>0</xdr:rowOff>
    </xdr:to>
    <xdr:graphicFrame macro="">
      <xdr:nvGraphicFramePr>
        <xdr:cNvPr id="11268" name="グラフ 4">
          <a:extLst>
            <a:ext uri="{FF2B5EF4-FFF2-40B4-BE49-F238E27FC236}">
              <a16:creationId xmlns:a16="http://schemas.microsoft.com/office/drawing/2014/main" id="{30873333-E471-4EAE-9116-DE3F746378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0</xdr:row>
      <xdr:rowOff>0</xdr:rowOff>
    </xdr:from>
    <xdr:to>
      <xdr:col>16</xdr:col>
      <xdr:colOff>9525</xdr:colOff>
      <xdr:row>0</xdr:row>
      <xdr:rowOff>0</xdr:rowOff>
    </xdr:to>
    <xdr:graphicFrame macro="">
      <xdr:nvGraphicFramePr>
        <xdr:cNvPr id="12290" name="グラフ 2">
          <a:extLst>
            <a:ext uri="{FF2B5EF4-FFF2-40B4-BE49-F238E27FC236}">
              <a16:creationId xmlns:a16="http://schemas.microsoft.com/office/drawing/2014/main" id="{14A8CE8E-A5C9-4F07-9186-E4A7AFCF4D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</xdr:row>
      <xdr:rowOff>0</xdr:rowOff>
    </xdr:from>
    <xdr:to>
      <xdr:col>14</xdr:col>
      <xdr:colOff>0</xdr:colOff>
      <xdr:row>27</xdr:row>
      <xdr:rowOff>0</xdr:rowOff>
    </xdr:to>
    <xdr:graphicFrame macro="">
      <xdr:nvGraphicFramePr>
        <xdr:cNvPr id="12292" name="グラフ 4">
          <a:extLst>
            <a:ext uri="{FF2B5EF4-FFF2-40B4-BE49-F238E27FC236}">
              <a16:creationId xmlns:a16="http://schemas.microsoft.com/office/drawing/2014/main" id="{B2AAE43A-7C54-495C-AF2C-A5AB1C1FB3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workbookViewId="0">
      <selection activeCell="B42" activeCellId="2" sqref="B2 B22 B42"/>
    </sheetView>
  </sheetViews>
  <sheetFormatPr defaultRowHeight="13.5" x14ac:dyDescent="0.15"/>
  <cols>
    <col min="1" max="1" width="5.5" style="6" bestFit="1" customWidth="1"/>
    <col min="2" max="2" width="8.5" style="6" bestFit="1" customWidth="1"/>
    <col min="3" max="3" width="9.5" style="6" bestFit="1" customWidth="1"/>
    <col min="4" max="4" width="10.5" style="6" bestFit="1" customWidth="1"/>
    <col min="5" max="6" width="9.5" style="6" bestFit="1" customWidth="1"/>
    <col min="7" max="7" width="16.625" style="6" bestFit="1" customWidth="1"/>
    <col min="8" max="16384" width="9" style="6"/>
  </cols>
  <sheetData>
    <row r="1" spans="1:7" ht="14.25" thickBot="1" x14ac:dyDescent="0.2">
      <c r="A1" s="23" t="s">
        <v>1</v>
      </c>
      <c r="B1" s="8" t="s">
        <v>0</v>
      </c>
      <c r="C1" s="24" t="s">
        <v>2</v>
      </c>
      <c r="D1" s="25" t="s">
        <v>3</v>
      </c>
      <c r="E1" s="25" t="s">
        <v>4</v>
      </c>
      <c r="F1" s="26" t="s">
        <v>5</v>
      </c>
      <c r="G1" s="12" t="s">
        <v>6</v>
      </c>
    </row>
    <row r="2" spans="1:7" x14ac:dyDescent="0.15">
      <c r="A2" s="1">
        <v>0</v>
      </c>
      <c r="B2" s="20">
        <v>1</v>
      </c>
      <c r="C2" s="14">
        <f>$B$42/4-$B$22/2+$B$2/4</f>
        <v>-1.75</v>
      </c>
      <c r="D2" s="15">
        <v>0</v>
      </c>
      <c r="E2" s="15">
        <f>-$B$42/4+(3*$B$22)/2-(5*$B$2)/4</f>
        <v>6.75</v>
      </c>
      <c r="F2" s="16">
        <f>$B$2</f>
        <v>1</v>
      </c>
      <c r="G2" s="33">
        <f>$C$2*$A2^3+$D$2*$A2^2+$E$2*$A2+$F$2</f>
        <v>1</v>
      </c>
    </row>
    <row r="3" spans="1:7" x14ac:dyDescent="0.15">
      <c r="A3" s="17">
        <v>0.05</v>
      </c>
      <c r="B3" s="2"/>
      <c r="C3" s="3"/>
      <c r="D3" s="4"/>
      <c r="E3" s="4"/>
      <c r="F3" s="5"/>
      <c r="G3" s="2">
        <f t="shared" ref="G3:G21" si="0">$C$2*$A3^3+$D$2*$A3^2+$E$2*$A3+$F$2</f>
        <v>1.33728125</v>
      </c>
    </row>
    <row r="4" spans="1:7" x14ac:dyDescent="0.15">
      <c r="A4" s="1">
        <v>0.1</v>
      </c>
      <c r="B4" s="2"/>
      <c r="C4" s="3"/>
      <c r="D4" s="4"/>
      <c r="E4" s="4"/>
      <c r="F4" s="5"/>
      <c r="G4" s="2">
        <f t="shared" si="0"/>
        <v>1.6732499999999999</v>
      </c>
    </row>
    <row r="5" spans="1:7" x14ac:dyDescent="0.15">
      <c r="A5" s="17">
        <v>0.15</v>
      </c>
      <c r="B5" s="2"/>
      <c r="C5" s="3"/>
      <c r="D5" s="4"/>
      <c r="E5" s="4"/>
      <c r="F5" s="5"/>
      <c r="G5" s="2">
        <f t="shared" si="0"/>
        <v>2.00659375</v>
      </c>
    </row>
    <row r="6" spans="1:7" x14ac:dyDescent="0.15">
      <c r="A6" s="1">
        <v>0.2</v>
      </c>
      <c r="B6" s="2"/>
      <c r="C6" s="3"/>
      <c r="D6" s="4"/>
      <c r="E6" s="4"/>
      <c r="F6" s="5"/>
      <c r="G6" s="2">
        <f t="shared" si="0"/>
        <v>2.3360000000000003</v>
      </c>
    </row>
    <row r="7" spans="1:7" x14ac:dyDescent="0.15">
      <c r="A7" s="17">
        <v>0.25</v>
      </c>
      <c r="B7" s="2"/>
      <c r="C7" s="3"/>
      <c r="D7" s="4"/>
      <c r="E7" s="4"/>
      <c r="F7" s="5"/>
      <c r="G7" s="2">
        <f t="shared" si="0"/>
        <v>2.66015625</v>
      </c>
    </row>
    <row r="8" spans="1:7" x14ac:dyDescent="0.15">
      <c r="A8" s="1">
        <v>0.3</v>
      </c>
      <c r="B8" s="2"/>
      <c r="C8" s="3"/>
      <c r="D8" s="4"/>
      <c r="E8" s="4"/>
      <c r="F8" s="5"/>
      <c r="G8" s="2">
        <f t="shared" si="0"/>
        <v>2.9777499999999999</v>
      </c>
    </row>
    <row r="9" spans="1:7" x14ac:dyDescent="0.15">
      <c r="A9" s="17">
        <v>0.35</v>
      </c>
      <c r="B9" s="2"/>
      <c r="C9" s="3"/>
      <c r="D9" s="4"/>
      <c r="E9" s="4"/>
      <c r="F9" s="5"/>
      <c r="G9" s="2">
        <f t="shared" si="0"/>
        <v>3.2874687499999999</v>
      </c>
    </row>
    <row r="10" spans="1:7" x14ac:dyDescent="0.15">
      <c r="A10" s="1">
        <v>0.4</v>
      </c>
      <c r="B10" s="2"/>
      <c r="C10" s="3"/>
      <c r="D10" s="4"/>
      <c r="E10" s="4"/>
      <c r="F10" s="5"/>
      <c r="G10" s="2">
        <f t="shared" si="0"/>
        <v>3.5880000000000001</v>
      </c>
    </row>
    <row r="11" spans="1:7" x14ac:dyDescent="0.15">
      <c r="A11" s="17">
        <v>0.45</v>
      </c>
      <c r="B11" s="2"/>
      <c r="C11" s="3"/>
      <c r="D11" s="4"/>
      <c r="E11" s="4"/>
      <c r="F11" s="5"/>
      <c r="G11" s="2">
        <f t="shared" si="0"/>
        <v>3.8780312500000003</v>
      </c>
    </row>
    <row r="12" spans="1:7" x14ac:dyDescent="0.15">
      <c r="A12" s="1">
        <v>0.5</v>
      </c>
      <c r="B12" s="2"/>
      <c r="C12" s="3"/>
      <c r="D12" s="4"/>
      <c r="E12" s="4"/>
      <c r="F12" s="5"/>
      <c r="G12" s="2">
        <f t="shared" si="0"/>
        <v>4.15625</v>
      </c>
    </row>
    <row r="13" spans="1:7" x14ac:dyDescent="0.15">
      <c r="A13" s="17">
        <v>0.55000000000000004</v>
      </c>
      <c r="B13" s="2"/>
      <c r="C13" s="3"/>
      <c r="D13" s="4"/>
      <c r="E13" s="4"/>
      <c r="F13" s="5"/>
      <c r="G13" s="2">
        <f t="shared" si="0"/>
        <v>4.4213437500000001</v>
      </c>
    </row>
    <row r="14" spans="1:7" x14ac:dyDescent="0.15">
      <c r="A14" s="1">
        <v>0.6</v>
      </c>
      <c r="B14" s="2"/>
      <c r="C14" s="3"/>
      <c r="D14" s="4"/>
      <c r="E14" s="4"/>
      <c r="F14" s="5"/>
      <c r="G14" s="2">
        <f t="shared" si="0"/>
        <v>4.6719999999999997</v>
      </c>
    </row>
    <row r="15" spans="1:7" x14ac:dyDescent="0.15">
      <c r="A15" s="17">
        <v>0.65</v>
      </c>
      <c r="B15" s="2"/>
      <c r="C15" s="3"/>
      <c r="D15" s="4"/>
      <c r="E15" s="4"/>
      <c r="F15" s="5"/>
      <c r="G15" s="2">
        <f t="shared" si="0"/>
        <v>4.9069062500000005</v>
      </c>
    </row>
    <row r="16" spans="1:7" x14ac:dyDescent="0.15">
      <c r="A16" s="1">
        <v>0.7</v>
      </c>
      <c r="B16" s="2"/>
      <c r="C16" s="3"/>
      <c r="D16" s="4"/>
      <c r="E16" s="4"/>
      <c r="F16" s="5"/>
      <c r="G16" s="2">
        <f t="shared" si="0"/>
        <v>5.1247499999999997</v>
      </c>
    </row>
    <row r="17" spans="1:7" x14ac:dyDescent="0.15">
      <c r="A17" s="17">
        <v>0.75</v>
      </c>
      <c r="B17" s="2"/>
      <c r="C17" s="3"/>
      <c r="D17" s="4"/>
      <c r="E17" s="4"/>
      <c r="F17" s="5"/>
      <c r="G17" s="2">
        <f t="shared" si="0"/>
        <v>5.32421875</v>
      </c>
    </row>
    <row r="18" spans="1:7" x14ac:dyDescent="0.15">
      <c r="A18" s="1">
        <v>0.8</v>
      </c>
      <c r="B18" s="2"/>
      <c r="C18" s="3"/>
      <c r="D18" s="4"/>
      <c r="E18" s="4"/>
      <c r="F18" s="5"/>
      <c r="G18" s="2">
        <f t="shared" si="0"/>
        <v>5.5040000000000004</v>
      </c>
    </row>
    <row r="19" spans="1:7" x14ac:dyDescent="0.15">
      <c r="A19" s="17">
        <v>0.85</v>
      </c>
      <c r="B19" s="2"/>
      <c r="C19" s="3"/>
      <c r="D19" s="4"/>
      <c r="E19" s="4"/>
      <c r="F19" s="5"/>
      <c r="G19" s="2">
        <f t="shared" si="0"/>
        <v>5.6627812500000001</v>
      </c>
    </row>
    <row r="20" spans="1:7" x14ac:dyDescent="0.15">
      <c r="A20" s="1">
        <v>0.9</v>
      </c>
      <c r="B20" s="2"/>
      <c r="C20" s="3"/>
      <c r="D20" s="4"/>
      <c r="E20" s="4"/>
      <c r="F20" s="5"/>
      <c r="G20" s="2">
        <f t="shared" si="0"/>
        <v>5.7992499999999998</v>
      </c>
    </row>
    <row r="21" spans="1:7" x14ac:dyDescent="0.15">
      <c r="A21" s="17">
        <v>0.95</v>
      </c>
      <c r="B21" s="2"/>
      <c r="C21" s="3"/>
      <c r="D21" s="4"/>
      <c r="E21" s="4"/>
      <c r="F21" s="5"/>
      <c r="G21" s="2">
        <f t="shared" si="0"/>
        <v>5.9120937500000004</v>
      </c>
    </row>
    <row r="22" spans="1:7" x14ac:dyDescent="0.15">
      <c r="A22" s="17">
        <v>1</v>
      </c>
      <c r="B22" s="21">
        <v>6</v>
      </c>
      <c r="C22" s="3">
        <f>-$B$42/4+$B$22/2-$B$2/4</f>
        <v>1.75</v>
      </c>
      <c r="D22" s="4">
        <f>(3*$B$42)/2-3*$B$22+(3*$B$2)/2</f>
        <v>-10.5</v>
      </c>
      <c r="E22" s="4">
        <f>-(7*$B$42)/4+(9*$B$22)/2-(11*$B$2)/4</f>
        <v>17.25</v>
      </c>
      <c r="F22" s="5">
        <f>$B$42/2-$B$22+(3*$B$2)/2</f>
        <v>-2.5</v>
      </c>
      <c r="G22" s="2">
        <f>$C$22*$A22^3+$D$22*$A22^2+$E$22*$A22+$F$22</f>
        <v>6</v>
      </c>
    </row>
    <row r="23" spans="1:7" x14ac:dyDescent="0.15">
      <c r="A23" s="17">
        <v>1.05</v>
      </c>
      <c r="B23" s="2"/>
      <c r="C23" s="3"/>
      <c r="D23" s="4"/>
      <c r="E23" s="4"/>
      <c r="F23" s="5"/>
      <c r="G23" s="2">
        <f t="shared" ref="G23:G42" si="1">$C$22*$A23^3+$D$22*$A23^2+$E$22*$A23+$F$22</f>
        <v>6.0620937500000007</v>
      </c>
    </row>
    <row r="24" spans="1:7" x14ac:dyDescent="0.15">
      <c r="A24" s="17">
        <v>1.1000000000000001</v>
      </c>
      <c r="B24" s="2"/>
      <c r="C24" s="3"/>
      <c r="D24" s="4"/>
      <c r="E24" s="4"/>
      <c r="F24" s="5"/>
      <c r="G24" s="2">
        <f t="shared" si="1"/>
        <v>6.0992500000000014</v>
      </c>
    </row>
    <row r="25" spans="1:7" x14ac:dyDescent="0.15">
      <c r="A25" s="17">
        <v>1.1499999999999999</v>
      </c>
      <c r="B25" s="2"/>
      <c r="C25" s="3"/>
      <c r="D25" s="4"/>
      <c r="E25" s="4"/>
      <c r="F25" s="5"/>
      <c r="G25" s="2">
        <f t="shared" si="1"/>
        <v>6.1127812500000012</v>
      </c>
    </row>
    <row r="26" spans="1:7" x14ac:dyDescent="0.15">
      <c r="A26" s="17">
        <v>1.2</v>
      </c>
      <c r="B26" s="2"/>
      <c r="C26" s="3"/>
      <c r="D26" s="4"/>
      <c r="E26" s="4"/>
      <c r="F26" s="5"/>
      <c r="G26" s="2">
        <f t="shared" si="1"/>
        <v>6.1039999999999992</v>
      </c>
    </row>
    <row r="27" spans="1:7" x14ac:dyDescent="0.15">
      <c r="A27" s="17">
        <v>1.25</v>
      </c>
      <c r="B27" s="2"/>
      <c r="C27" s="3"/>
      <c r="D27" s="4"/>
      <c r="E27" s="4"/>
      <c r="F27" s="5"/>
      <c r="G27" s="2">
        <f t="shared" si="1"/>
        <v>6.07421875</v>
      </c>
    </row>
    <row r="28" spans="1:7" x14ac:dyDescent="0.15">
      <c r="A28" s="17">
        <v>1.3</v>
      </c>
      <c r="B28" s="2"/>
      <c r="C28" s="3"/>
      <c r="D28" s="4"/>
      <c r="E28" s="4"/>
      <c r="F28" s="5"/>
      <c r="G28" s="2">
        <f t="shared" si="1"/>
        <v>6.0247500000000009</v>
      </c>
    </row>
    <row r="29" spans="1:7" x14ac:dyDescent="0.15">
      <c r="A29" s="17">
        <v>1.35</v>
      </c>
      <c r="B29" s="2"/>
      <c r="C29" s="3"/>
      <c r="D29" s="4"/>
      <c r="E29" s="4"/>
      <c r="F29" s="5"/>
      <c r="G29" s="2">
        <f t="shared" si="1"/>
        <v>5.9569062499999994</v>
      </c>
    </row>
    <row r="30" spans="1:7" x14ac:dyDescent="0.15">
      <c r="A30" s="17">
        <v>1.4</v>
      </c>
      <c r="B30" s="2"/>
      <c r="C30" s="3"/>
      <c r="D30" s="4"/>
      <c r="E30" s="4"/>
      <c r="F30" s="5"/>
      <c r="G30" s="2">
        <f t="shared" si="1"/>
        <v>5.8719999999999999</v>
      </c>
    </row>
    <row r="31" spans="1:7" x14ac:dyDescent="0.15">
      <c r="A31" s="17">
        <v>1.45</v>
      </c>
      <c r="B31" s="2"/>
      <c r="C31" s="3"/>
      <c r="D31" s="4"/>
      <c r="E31" s="4"/>
      <c r="F31" s="5"/>
      <c r="G31" s="2">
        <f t="shared" si="1"/>
        <v>5.7713437499999962</v>
      </c>
    </row>
    <row r="32" spans="1:7" x14ac:dyDescent="0.15">
      <c r="A32" s="17">
        <v>1.5</v>
      </c>
      <c r="B32" s="27"/>
      <c r="C32" s="28"/>
      <c r="D32" s="29"/>
      <c r="E32" s="29"/>
      <c r="F32" s="30"/>
      <c r="G32" s="2">
        <f t="shared" si="1"/>
        <v>5.65625</v>
      </c>
    </row>
    <row r="33" spans="1:7" x14ac:dyDescent="0.15">
      <c r="A33" s="17">
        <v>1.55</v>
      </c>
      <c r="B33" s="27"/>
      <c r="C33" s="28"/>
      <c r="D33" s="29"/>
      <c r="E33" s="29"/>
      <c r="F33" s="30"/>
      <c r="G33" s="2">
        <f t="shared" si="1"/>
        <v>5.528031249999998</v>
      </c>
    </row>
    <row r="34" spans="1:7" x14ac:dyDescent="0.15">
      <c r="A34" s="17">
        <v>1.6</v>
      </c>
      <c r="B34" s="27"/>
      <c r="C34" s="28"/>
      <c r="D34" s="29"/>
      <c r="E34" s="29"/>
      <c r="F34" s="30"/>
      <c r="G34" s="2">
        <f t="shared" si="1"/>
        <v>5.3879999999999981</v>
      </c>
    </row>
    <row r="35" spans="1:7" x14ac:dyDescent="0.15">
      <c r="A35" s="17">
        <v>1.65</v>
      </c>
      <c r="B35" s="27"/>
      <c r="C35" s="28"/>
      <c r="D35" s="29"/>
      <c r="E35" s="29"/>
      <c r="F35" s="30"/>
      <c r="G35" s="2">
        <f t="shared" si="1"/>
        <v>5.2374687500000014</v>
      </c>
    </row>
    <row r="36" spans="1:7" x14ac:dyDescent="0.15">
      <c r="A36" s="17">
        <v>1.7</v>
      </c>
      <c r="B36" s="27"/>
      <c r="C36" s="28"/>
      <c r="D36" s="29"/>
      <c r="E36" s="29"/>
      <c r="F36" s="30"/>
      <c r="G36" s="2">
        <f t="shared" si="1"/>
        <v>5.0777500000000053</v>
      </c>
    </row>
    <row r="37" spans="1:7" x14ac:dyDescent="0.15">
      <c r="A37" s="17">
        <v>1.75</v>
      </c>
      <c r="B37" s="27"/>
      <c r="C37" s="28"/>
      <c r="D37" s="29"/>
      <c r="E37" s="29"/>
      <c r="F37" s="30"/>
      <c r="G37" s="2">
        <f t="shared" si="1"/>
        <v>4.91015625</v>
      </c>
    </row>
    <row r="38" spans="1:7" x14ac:dyDescent="0.15">
      <c r="A38" s="17">
        <v>1.8</v>
      </c>
      <c r="B38" s="27"/>
      <c r="C38" s="28"/>
      <c r="D38" s="29"/>
      <c r="E38" s="29"/>
      <c r="F38" s="30"/>
      <c r="G38" s="2">
        <f t="shared" si="1"/>
        <v>4.7360000000000007</v>
      </c>
    </row>
    <row r="39" spans="1:7" x14ac:dyDescent="0.15">
      <c r="A39" s="17">
        <v>1.85</v>
      </c>
      <c r="B39" s="27"/>
      <c r="C39" s="28"/>
      <c r="D39" s="29"/>
      <c r="E39" s="29"/>
      <c r="F39" s="30"/>
      <c r="G39" s="2">
        <f t="shared" si="1"/>
        <v>4.5565937500000011</v>
      </c>
    </row>
    <row r="40" spans="1:7" x14ac:dyDescent="0.15">
      <c r="A40" s="17">
        <v>1.9</v>
      </c>
      <c r="B40" s="27"/>
      <c r="C40" s="28"/>
      <c r="D40" s="29"/>
      <c r="E40" s="29"/>
      <c r="F40" s="30"/>
      <c r="G40" s="2">
        <f t="shared" si="1"/>
        <v>4.3732499999999952</v>
      </c>
    </row>
    <row r="41" spans="1:7" x14ac:dyDescent="0.15">
      <c r="A41" s="17">
        <v>1.95</v>
      </c>
      <c r="B41" s="27"/>
      <c r="C41" s="28"/>
      <c r="D41" s="29"/>
      <c r="E41" s="29"/>
      <c r="F41" s="30"/>
      <c r="G41" s="2">
        <f t="shared" si="1"/>
        <v>4.1872812499999981</v>
      </c>
    </row>
    <row r="42" spans="1:7" ht="14.25" thickBot="1" x14ac:dyDescent="0.2">
      <c r="A42" s="34">
        <v>2</v>
      </c>
      <c r="B42" s="22">
        <v>4</v>
      </c>
      <c r="C42" s="36"/>
      <c r="D42" s="37"/>
      <c r="E42" s="37"/>
      <c r="F42" s="38"/>
      <c r="G42" s="35">
        <f t="shared" si="1"/>
        <v>4</v>
      </c>
    </row>
  </sheetData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2"/>
  <sheetViews>
    <sheetView workbookViewId="0">
      <selection activeCell="B62" activeCellId="3" sqref="B2 B22 B42 B62"/>
    </sheetView>
  </sheetViews>
  <sheetFormatPr defaultRowHeight="13.5" x14ac:dyDescent="0.15"/>
  <cols>
    <col min="1" max="1" width="5.5" style="18" bestFit="1" customWidth="1"/>
    <col min="2" max="2" width="8.5" style="6" bestFit="1" customWidth="1"/>
    <col min="3" max="3" width="14" style="19" bestFit="1" customWidth="1"/>
    <col min="4" max="4" width="10.5" style="19" bestFit="1" customWidth="1"/>
    <col min="5" max="5" width="14" style="19" bestFit="1" customWidth="1"/>
    <col min="6" max="6" width="10.5" style="19" bestFit="1" customWidth="1"/>
    <col min="7" max="7" width="16.5" style="6" bestFit="1" customWidth="1"/>
    <col min="8" max="16384" width="9" style="6"/>
  </cols>
  <sheetData>
    <row r="1" spans="1:7" ht="14.25" thickBot="1" x14ac:dyDescent="0.2">
      <c r="A1" s="7" t="s">
        <v>1</v>
      </c>
      <c r="B1" s="8" t="s">
        <v>0</v>
      </c>
      <c r="C1" s="9" t="s">
        <v>2</v>
      </c>
      <c r="D1" s="10" t="s">
        <v>3</v>
      </c>
      <c r="E1" s="10" t="s">
        <v>4</v>
      </c>
      <c r="F1" s="11" t="s">
        <v>5</v>
      </c>
      <c r="G1" s="12" t="s">
        <v>6</v>
      </c>
    </row>
    <row r="2" spans="1:7" x14ac:dyDescent="0.15">
      <c r="A2" s="1">
        <v>0</v>
      </c>
      <c r="B2" s="20">
        <v>0</v>
      </c>
      <c r="C2" s="14">
        <f>-$B$62/15+(2*$B$42)/5-(3*$B$22)/5+(4*$B$2)/15</f>
        <v>-4.333333333333333</v>
      </c>
      <c r="D2" s="15">
        <v>0</v>
      </c>
      <c r="E2" s="15">
        <f>$B$62/15-(2*$B$42)/5+(8*$B$22)/5-(19*$B$2)/15</f>
        <v>12.333333333333334</v>
      </c>
      <c r="F2" s="16">
        <f>$B$2</f>
        <v>0</v>
      </c>
      <c r="G2" s="33">
        <f>$C$2*$A2^3+$D$2*$A2^2+$E$2*$A2+$F$2</f>
        <v>0</v>
      </c>
    </row>
    <row r="3" spans="1:7" x14ac:dyDescent="0.15">
      <c r="A3" s="1">
        <v>0.05</v>
      </c>
      <c r="B3" s="13"/>
      <c r="C3" s="14"/>
      <c r="D3" s="15"/>
      <c r="E3" s="15"/>
      <c r="F3" s="16"/>
      <c r="G3" s="2">
        <f t="shared" ref="G3:G21" si="0">$C$2*$A3^3+$D$2*$A3^2+$E$2*$A3+$F$2</f>
        <v>0.61612500000000003</v>
      </c>
    </row>
    <row r="4" spans="1:7" x14ac:dyDescent="0.15">
      <c r="A4" s="1">
        <v>0.1</v>
      </c>
      <c r="B4" s="13"/>
      <c r="C4" s="14"/>
      <c r="D4" s="15"/>
      <c r="E4" s="15"/>
      <c r="F4" s="16"/>
      <c r="G4" s="2">
        <f t="shared" si="0"/>
        <v>1.2290000000000001</v>
      </c>
    </row>
    <row r="5" spans="1:7" x14ac:dyDescent="0.15">
      <c r="A5" s="1">
        <v>0.15</v>
      </c>
      <c r="B5" s="13"/>
      <c r="C5" s="14"/>
      <c r="D5" s="15"/>
      <c r="E5" s="15"/>
      <c r="F5" s="16"/>
      <c r="G5" s="2">
        <f t="shared" si="0"/>
        <v>1.835375</v>
      </c>
    </row>
    <row r="6" spans="1:7" x14ac:dyDescent="0.15">
      <c r="A6" s="1">
        <v>0.2</v>
      </c>
      <c r="B6" s="13"/>
      <c r="C6" s="14"/>
      <c r="D6" s="15"/>
      <c r="E6" s="15"/>
      <c r="F6" s="16"/>
      <c r="G6" s="2">
        <f t="shared" si="0"/>
        <v>2.4319999999999999</v>
      </c>
    </row>
    <row r="7" spans="1:7" x14ac:dyDescent="0.15">
      <c r="A7" s="1">
        <v>0.25</v>
      </c>
      <c r="B7" s="13"/>
      <c r="C7" s="14"/>
      <c r="D7" s="15"/>
      <c r="E7" s="15"/>
      <c r="F7" s="16"/>
      <c r="G7" s="2">
        <f t="shared" si="0"/>
        <v>3.015625</v>
      </c>
    </row>
    <row r="8" spans="1:7" x14ac:dyDescent="0.15">
      <c r="A8" s="1">
        <v>0.3</v>
      </c>
      <c r="B8" s="13"/>
      <c r="C8" s="14"/>
      <c r="D8" s="15"/>
      <c r="E8" s="15"/>
      <c r="F8" s="16"/>
      <c r="G8" s="2">
        <f t="shared" si="0"/>
        <v>3.5830000000000002</v>
      </c>
    </row>
    <row r="9" spans="1:7" x14ac:dyDescent="0.15">
      <c r="A9" s="1">
        <v>0.35</v>
      </c>
      <c r="B9" s="13"/>
      <c r="C9" s="14"/>
      <c r="D9" s="15"/>
      <c r="E9" s="15"/>
      <c r="F9" s="16"/>
      <c r="G9" s="2">
        <f t="shared" si="0"/>
        <v>4.1308749999999996</v>
      </c>
    </row>
    <row r="10" spans="1:7" x14ac:dyDescent="0.15">
      <c r="A10" s="1">
        <v>0.4</v>
      </c>
      <c r="B10" s="13"/>
      <c r="C10" s="14"/>
      <c r="D10" s="15"/>
      <c r="E10" s="15"/>
      <c r="F10" s="16"/>
      <c r="G10" s="2">
        <f t="shared" si="0"/>
        <v>4.6560000000000006</v>
      </c>
    </row>
    <row r="11" spans="1:7" x14ac:dyDescent="0.15">
      <c r="A11" s="1">
        <v>0.45</v>
      </c>
      <c r="B11" s="13"/>
      <c r="C11" s="14"/>
      <c r="D11" s="15"/>
      <c r="E11" s="15"/>
      <c r="F11" s="16"/>
      <c r="G11" s="2">
        <f t="shared" si="0"/>
        <v>5.1551250000000008</v>
      </c>
    </row>
    <row r="12" spans="1:7" x14ac:dyDescent="0.15">
      <c r="A12" s="1">
        <v>0.5</v>
      </c>
      <c r="B12" s="13"/>
      <c r="C12" s="14"/>
      <c r="D12" s="15"/>
      <c r="E12" s="15"/>
      <c r="F12" s="16"/>
      <c r="G12" s="2">
        <f t="shared" si="0"/>
        <v>5.625</v>
      </c>
    </row>
    <row r="13" spans="1:7" x14ac:dyDescent="0.15">
      <c r="A13" s="1">
        <v>0.55000000000000004</v>
      </c>
      <c r="B13" s="2"/>
      <c r="C13" s="3"/>
      <c r="D13" s="4"/>
      <c r="E13" s="4"/>
      <c r="F13" s="5"/>
      <c r="G13" s="2">
        <f t="shared" si="0"/>
        <v>6.0623750000000003</v>
      </c>
    </row>
    <row r="14" spans="1:7" x14ac:dyDescent="0.15">
      <c r="A14" s="1">
        <v>0.6</v>
      </c>
      <c r="B14" s="2"/>
      <c r="C14" s="3"/>
      <c r="D14" s="4"/>
      <c r="E14" s="4"/>
      <c r="F14" s="5"/>
      <c r="G14" s="2">
        <f t="shared" si="0"/>
        <v>6.4640000000000004</v>
      </c>
    </row>
    <row r="15" spans="1:7" x14ac:dyDescent="0.15">
      <c r="A15" s="1">
        <v>0.65</v>
      </c>
      <c r="B15" s="2"/>
      <c r="C15" s="3"/>
      <c r="D15" s="4"/>
      <c r="E15" s="4"/>
      <c r="F15" s="5"/>
      <c r="G15" s="2">
        <f t="shared" si="0"/>
        <v>6.8266250000000008</v>
      </c>
    </row>
    <row r="16" spans="1:7" x14ac:dyDescent="0.15">
      <c r="A16" s="1">
        <v>0.7</v>
      </c>
      <c r="B16" s="2"/>
      <c r="C16" s="3"/>
      <c r="D16" s="4"/>
      <c r="E16" s="4"/>
      <c r="F16" s="5"/>
      <c r="G16" s="2">
        <f t="shared" si="0"/>
        <v>7.1470000000000002</v>
      </c>
    </row>
    <row r="17" spans="1:7" x14ac:dyDescent="0.15">
      <c r="A17" s="1">
        <v>0.75</v>
      </c>
      <c r="B17" s="2"/>
      <c r="C17" s="3"/>
      <c r="D17" s="4"/>
      <c r="E17" s="4"/>
      <c r="F17" s="5"/>
      <c r="G17" s="2">
        <f t="shared" si="0"/>
        <v>7.421875</v>
      </c>
    </row>
    <row r="18" spans="1:7" x14ac:dyDescent="0.15">
      <c r="A18" s="1">
        <v>0.8</v>
      </c>
      <c r="B18" s="2"/>
      <c r="C18" s="3"/>
      <c r="D18" s="4"/>
      <c r="E18" s="4"/>
      <c r="F18" s="5"/>
      <c r="G18" s="2">
        <f t="shared" si="0"/>
        <v>7.6479999999999997</v>
      </c>
    </row>
    <row r="19" spans="1:7" x14ac:dyDescent="0.15">
      <c r="A19" s="1">
        <v>0.85</v>
      </c>
      <c r="B19" s="2"/>
      <c r="C19" s="3"/>
      <c r="D19" s="4"/>
      <c r="E19" s="4"/>
      <c r="F19" s="5"/>
      <c r="G19" s="2">
        <f t="shared" si="0"/>
        <v>7.8221250000000015</v>
      </c>
    </row>
    <row r="20" spans="1:7" x14ac:dyDescent="0.15">
      <c r="A20" s="1">
        <v>0.9</v>
      </c>
      <c r="B20" s="2"/>
      <c r="C20" s="3"/>
      <c r="D20" s="4"/>
      <c r="E20" s="4"/>
      <c r="F20" s="5"/>
      <c r="G20" s="2">
        <f t="shared" si="0"/>
        <v>7.9410000000000007</v>
      </c>
    </row>
    <row r="21" spans="1:7" x14ac:dyDescent="0.15">
      <c r="A21" s="1">
        <v>0.95</v>
      </c>
      <c r="B21" s="2"/>
      <c r="C21" s="3"/>
      <c r="D21" s="4"/>
      <c r="E21" s="4"/>
      <c r="F21" s="5"/>
      <c r="G21" s="2">
        <f t="shared" si="0"/>
        <v>8.0013750000000012</v>
      </c>
    </row>
    <row r="22" spans="1:7" x14ac:dyDescent="0.15">
      <c r="A22" s="1">
        <v>1</v>
      </c>
      <c r="B22" s="21">
        <v>8</v>
      </c>
      <c r="C22" s="3">
        <f>$B$62/3-$B$42+$B$22-$B$2/3</f>
        <v>7.666666666666667</v>
      </c>
      <c r="D22" s="4">
        <f>-(6*$B$62)/5+(21*$B$42)/5-(24*$B$22)/5+(9*$B$2)/5</f>
        <v>-36</v>
      </c>
      <c r="E22" s="4">
        <f>(19*$B$62)/15-(23*$B$42)/5+(32*$B$22)/5-(46*$B$2)/15</f>
        <v>48.333333333333336</v>
      </c>
      <c r="F22" s="5">
        <f>-(2*$B$62)/5+(7*$B$42)/5-(8*$B$22)/5+(8*$B$2)/5</f>
        <v>-12</v>
      </c>
      <c r="G22" s="2">
        <f>$C$22*$A22^3+$D$22*$A22^2+$E$22*$A22+$F$22</f>
        <v>8.0000000000000036</v>
      </c>
    </row>
    <row r="23" spans="1:7" x14ac:dyDescent="0.15">
      <c r="A23" s="1">
        <v>1.05</v>
      </c>
      <c r="B23" s="2"/>
      <c r="C23" s="3"/>
      <c r="D23" s="4"/>
      <c r="E23" s="4"/>
      <c r="F23" s="5"/>
      <c r="G23" s="2">
        <f t="shared" ref="G23:G41" si="1">$C$22*$A23^3+$D$22*$A23^2+$E$22*$A23+$F$22</f>
        <v>7.93512500000001</v>
      </c>
    </row>
    <row r="24" spans="1:7" x14ac:dyDescent="0.15">
      <c r="A24" s="1">
        <v>1.1000000000000001</v>
      </c>
      <c r="B24" s="2"/>
      <c r="C24" s="3"/>
      <c r="D24" s="4"/>
      <c r="E24" s="4"/>
      <c r="F24" s="5"/>
      <c r="G24" s="2">
        <f t="shared" si="1"/>
        <v>7.8109999999999999</v>
      </c>
    </row>
    <row r="25" spans="1:7" x14ac:dyDescent="0.15">
      <c r="A25" s="1">
        <v>1.1499999999999999</v>
      </c>
      <c r="B25" s="2"/>
      <c r="C25" s="3"/>
      <c r="D25" s="4"/>
      <c r="E25" s="4"/>
      <c r="F25" s="5"/>
      <c r="G25" s="2">
        <f t="shared" si="1"/>
        <v>7.6333750000000009</v>
      </c>
    </row>
    <row r="26" spans="1:7" x14ac:dyDescent="0.15">
      <c r="A26" s="1">
        <v>1.2</v>
      </c>
      <c r="B26" s="2"/>
      <c r="C26" s="3"/>
      <c r="D26" s="4"/>
      <c r="E26" s="4"/>
      <c r="F26" s="5"/>
      <c r="G26" s="2">
        <f t="shared" si="1"/>
        <v>7.4080000000000013</v>
      </c>
    </row>
    <row r="27" spans="1:7" x14ac:dyDescent="0.15">
      <c r="A27" s="1">
        <v>1.25</v>
      </c>
      <c r="B27" s="2"/>
      <c r="C27" s="3"/>
      <c r="D27" s="4"/>
      <c r="E27" s="4"/>
      <c r="F27" s="5"/>
      <c r="G27" s="2">
        <f t="shared" si="1"/>
        <v>7.1406250000000071</v>
      </c>
    </row>
    <row r="28" spans="1:7" x14ac:dyDescent="0.15">
      <c r="A28" s="1">
        <v>1.3</v>
      </c>
      <c r="B28" s="2"/>
      <c r="C28" s="3"/>
      <c r="D28" s="4"/>
      <c r="E28" s="4"/>
      <c r="F28" s="5"/>
      <c r="G28" s="2">
        <f t="shared" si="1"/>
        <v>6.8370000000000033</v>
      </c>
    </row>
    <row r="29" spans="1:7" x14ac:dyDescent="0.15">
      <c r="A29" s="1">
        <v>1.35</v>
      </c>
      <c r="B29" s="2"/>
      <c r="C29" s="3"/>
      <c r="D29" s="4"/>
      <c r="E29" s="4"/>
      <c r="F29" s="5"/>
      <c r="G29" s="2">
        <f t="shared" si="1"/>
        <v>6.5028750000000031</v>
      </c>
    </row>
    <row r="30" spans="1:7" x14ac:dyDescent="0.15">
      <c r="A30" s="1">
        <v>1.4</v>
      </c>
      <c r="B30" s="2"/>
      <c r="C30" s="3"/>
      <c r="D30" s="4"/>
      <c r="E30" s="4"/>
      <c r="F30" s="5"/>
      <c r="G30" s="2">
        <f t="shared" si="1"/>
        <v>6.1440000000000126</v>
      </c>
    </row>
    <row r="31" spans="1:7" x14ac:dyDescent="0.15">
      <c r="A31" s="1">
        <v>1.45</v>
      </c>
      <c r="B31" s="2"/>
      <c r="C31" s="3"/>
      <c r="D31" s="4"/>
      <c r="E31" s="4"/>
      <c r="F31" s="5"/>
      <c r="G31" s="2">
        <f t="shared" si="1"/>
        <v>5.7661250000000024</v>
      </c>
    </row>
    <row r="32" spans="1:7" x14ac:dyDescent="0.15">
      <c r="A32" s="1">
        <v>1.5</v>
      </c>
      <c r="B32" s="2"/>
      <c r="C32" s="3"/>
      <c r="D32" s="4"/>
      <c r="E32" s="4"/>
      <c r="F32" s="5"/>
      <c r="G32" s="2">
        <f t="shared" si="1"/>
        <v>5.375</v>
      </c>
    </row>
    <row r="33" spans="1:7" x14ac:dyDescent="0.15">
      <c r="A33" s="1">
        <v>1.55</v>
      </c>
      <c r="B33" s="2"/>
      <c r="C33" s="3"/>
      <c r="D33" s="4"/>
      <c r="E33" s="4"/>
      <c r="F33" s="5"/>
      <c r="G33" s="2">
        <f t="shared" si="1"/>
        <v>4.9763750000000044</v>
      </c>
    </row>
    <row r="34" spans="1:7" x14ac:dyDescent="0.15">
      <c r="A34" s="1">
        <v>1.6</v>
      </c>
      <c r="B34" s="2"/>
      <c r="C34" s="3"/>
      <c r="D34" s="4"/>
      <c r="E34" s="4"/>
      <c r="F34" s="5"/>
      <c r="G34" s="2">
        <f t="shared" si="1"/>
        <v>4.5759999999999934</v>
      </c>
    </row>
    <row r="35" spans="1:7" x14ac:dyDescent="0.15">
      <c r="A35" s="1">
        <v>1.65</v>
      </c>
      <c r="B35" s="2"/>
      <c r="C35" s="3"/>
      <c r="D35" s="4"/>
      <c r="E35" s="4"/>
      <c r="F35" s="5"/>
      <c r="G35" s="2">
        <f t="shared" si="1"/>
        <v>4.1796250000000086</v>
      </c>
    </row>
    <row r="36" spans="1:7" x14ac:dyDescent="0.15">
      <c r="A36" s="1">
        <v>1.7</v>
      </c>
      <c r="B36" s="2"/>
      <c r="C36" s="3"/>
      <c r="D36" s="4"/>
      <c r="E36" s="4"/>
      <c r="F36" s="5"/>
      <c r="G36" s="2">
        <f t="shared" si="1"/>
        <v>3.7930000000000064</v>
      </c>
    </row>
    <row r="37" spans="1:7" x14ac:dyDescent="0.15">
      <c r="A37" s="1">
        <v>1.75</v>
      </c>
      <c r="B37" s="2"/>
      <c r="C37" s="3"/>
      <c r="D37" s="4"/>
      <c r="E37" s="4"/>
      <c r="F37" s="5"/>
      <c r="G37" s="2">
        <f t="shared" si="1"/>
        <v>3.4218750000000142</v>
      </c>
    </row>
    <row r="38" spans="1:7" x14ac:dyDescent="0.15">
      <c r="A38" s="1">
        <v>1.8</v>
      </c>
      <c r="B38" s="2"/>
      <c r="C38" s="3"/>
      <c r="D38" s="4"/>
      <c r="E38" s="4"/>
      <c r="F38" s="5"/>
      <c r="G38" s="2">
        <f t="shared" si="1"/>
        <v>3.0720000000000027</v>
      </c>
    </row>
    <row r="39" spans="1:7" x14ac:dyDescent="0.15">
      <c r="A39" s="1">
        <v>1.85</v>
      </c>
      <c r="B39" s="2"/>
      <c r="C39" s="3"/>
      <c r="D39" s="4"/>
      <c r="E39" s="4"/>
      <c r="F39" s="5"/>
      <c r="G39" s="2">
        <f t="shared" si="1"/>
        <v>2.7491250000000065</v>
      </c>
    </row>
    <row r="40" spans="1:7" x14ac:dyDescent="0.15">
      <c r="A40" s="1">
        <v>1.9</v>
      </c>
      <c r="B40" s="2"/>
      <c r="C40" s="3"/>
      <c r="D40" s="4"/>
      <c r="E40" s="4"/>
      <c r="F40" s="5"/>
      <c r="G40" s="2">
        <f t="shared" si="1"/>
        <v>2.458999999999989</v>
      </c>
    </row>
    <row r="41" spans="1:7" x14ac:dyDescent="0.15">
      <c r="A41" s="1">
        <v>1.95</v>
      </c>
      <c r="B41" s="2"/>
      <c r="C41" s="3"/>
      <c r="D41" s="4"/>
      <c r="E41" s="4"/>
      <c r="F41" s="5"/>
      <c r="G41" s="2">
        <f t="shared" si="1"/>
        <v>2.2073750000000132</v>
      </c>
    </row>
    <row r="42" spans="1:7" x14ac:dyDescent="0.15">
      <c r="A42" s="17">
        <v>2</v>
      </c>
      <c r="B42" s="21">
        <v>2</v>
      </c>
      <c r="C42" s="3">
        <f>-(4*$B$62)/15+(3*$B$42)/5-(2*$B$22)/5+$B$2/15</f>
        <v>-3.3333333333333335</v>
      </c>
      <c r="D42" s="4">
        <f>(12*$B$62)/5-(27*$B$42)/5+(18*$B$22)/5-(3*$B$2)/5</f>
        <v>30</v>
      </c>
      <c r="E42" s="4">
        <f>-(89*$B$62)/15+(73*$B$42)/5-(52*$B$22)/5+(26*$B$2)/15</f>
        <v>-83.666666666666671</v>
      </c>
      <c r="F42" s="5">
        <f>(22*$B$62)/5-(57*$B$42)/5+(48*$B$22)/5-(8*$B$2)/5</f>
        <v>76</v>
      </c>
      <c r="G42" s="2">
        <f>$C$42*$A42^3+$D$42*$A42^2+$E$42*$A42+$F$42</f>
        <v>1.9999999999999858</v>
      </c>
    </row>
    <row r="43" spans="1:7" x14ac:dyDescent="0.15">
      <c r="A43" s="1">
        <v>2.0499999999999998</v>
      </c>
      <c r="B43" s="2"/>
      <c r="C43" s="3"/>
      <c r="D43" s="4"/>
      <c r="E43" s="4"/>
      <c r="F43" s="5"/>
      <c r="G43" s="2">
        <f t="shared" ref="G43:G62" si="2">$C$42*$A43^3+$D$42*$A43^2+$E$42*$A43+$F$42</f>
        <v>1.8412500000000023</v>
      </c>
    </row>
    <row r="44" spans="1:7" x14ac:dyDescent="0.15">
      <c r="A44" s="17">
        <v>2.1</v>
      </c>
      <c r="B44" s="2"/>
      <c r="C44" s="3"/>
      <c r="D44" s="4"/>
      <c r="E44" s="4"/>
      <c r="F44" s="5"/>
      <c r="G44" s="2">
        <f t="shared" si="2"/>
        <v>1.7299999999999898</v>
      </c>
    </row>
    <row r="45" spans="1:7" x14ac:dyDescent="0.15">
      <c r="A45" s="1">
        <v>2.15</v>
      </c>
      <c r="B45" s="2"/>
      <c r="C45" s="3"/>
      <c r="D45" s="4"/>
      <c r="E45" s="4"/>
      <c r="F45" s="5"/>
      <c r="G45" s="2">
        <f t="shared" si="2"/>
        <v>1.6637499999999932</v>
      </c>
    </row>
    <row r="46" spans="1:7" x14ac:dyDescent="0.15">
      <c r="A46" s="17">
        <v>2.2000000000000002</v>
      </c>
      <c r="B46" s="2"/>
      <c r="C46" s="3"/>
      <c r="D46" s="4"/>
      <c r="E46" s="4"/>
      <c r="F46" s="5"/>
      <c r="G46" s="2">
        <f t="shared" si="2"/>
        <v>1.6399999999999864</v>
      </c>
    </row>
    <row r="47" spans="1:7" x14ac:dyDescent="0.15">
      <c r="A47" s="1">
        <v>2.25</v>
      </c>
      <c r="B47" s="2"/>
      <c r="C47" s="3"/>
      <c r="D47" s="4"/>
      <c r="E47" s="4"/>
      <c r="F47" s="5"/>
      <c r="G47" s="2">
        <f t="shared" si="2"/>
        <v>1.65625</v>
      </c>
    </row>
    <row r="48" spans="1:7" x14ac:dyDescent="0.15">
      <c r="A48" s="17">
        <v>2.2999999999999998</v>
      </c>
      <c r="B48" s="2"/>
      <c r="C48" s="3"/>
      <c r="D48" s="4"/>
      <c r="E48" s="4"/>
      <c r="F48" s="5"/>
      <c r="G48" s="2">
        <f t="shared" si="2"/>
        <v>1.7099999999999937</v>
      </c>
    </row>
    <row r="49" spans="1:7" x14ac:dyDescent="0.15">
      <c r="A49" s="1">
        <v>2.35</v>
      </c>
      <c r="B49" s="2"/>
      <c r="C49" s="3"/>
      <c r="D49" s="4"/>
      <c r="E49" s="4"/>
      <c r="F49" s="5"/>
      <c r="G49" s="2">
        <f t="shared" si="2"/>
        <v>1.7987499999999841</v>
      </c>
    </row>
    <row r="50" spans="1:7" x14ac:dyDescent="0.15">
      <c r="A50" s="17">
        <v>2.4</v>
      </c>
      <c r="B50" s="2"/>
      <c r="C50" s="3"/>
      <c r="D50" s="4"/>
      <c r="E50" s="4"/>
      <c r="F50" s="5"/>
      <c r="G50" s="2">
        <f t="shared" si="2"/>
        <v>1.9199999999999733</v>
      </c>
    </row>
    <row r="51" spans="1:7" x14ac:dyDescent="0.15">
      <c r="A51" s="1">
        <v>2.4500000000000002</v>
      </c>
      <c r="B51" s="2"/>
      <c r="C51" s="3"/>
      <c r="D51" s="4"/>
      <c r="E51" s="4"/>
      <c r="F51" s="5"/>
      <c r="G51" s="2">
        <f t="shared" si="2"/>
        <v>2.0712500000000205</v>
      </c>
    </row>
    <row r="52" spans="1:7" x14ac:dyDescent="0.15">
      <c r="A52" s="17">
        <v>2.5</v>
      </c>
      <c r="B52" s="2"/>
      <c r="C52" s="3"/>
      <c r="D52" s="4"/>
      <c r="E52" s="4"/>
      <c r="F52" s="5"/>
      <c r="G52" s="2">
        <f t="shared" si="2"/>
        <v>2.2499999999999716</v>
      </c>
    </row>
    <row r="53" spans="1:7" x14ac:dyDescent="0.15">
      <c r="A53" s="1">
        <v>2.5499999999999998</v>
      </c>
      <c r="B53" s="2"/>
      <c r="C53" s="3"/>
      <c r="D53" s="4"/>
      <c r="E53" s="4"/>
      <c r="F53" s="5"/>
      <c r="G53" s="2">
        <f t="shared" si="2"/>
        <v>2.4537499999999852</v>
      </c>
    </row>
    <row r="54" spans="1:7" x14ac:dyDescent="0.15">
      <c r="A54" s="17">
        <v>2.6</v>
      </c>
      <c r="B54" s="2"/>
      <c r="C54" s="3"/>
      <c r="D54" s="4"/>
      <c r="E54" s="4"/>
      <c r="F54" s="5"/>
      <c r="G54" s="2">
        <f t="shared" si="2"/>
        <v>2.6799999999999784</v>
      </c>
    </row>
    <row r="55" spans="1:7" x14ac:dyDescent="0.15">
      <c r="A55" s="1">
        <v>2.65</v>
      </c>
      <c r="B55" s="2"/>
      <c r="C55" s="3"/>
      <c r="D55" s="4"/>
      <c r="E55" s="4"/>
      <c r="F55" s="5"/>
      <c r="G55" s="2">
        <f t="shared" si="2"/>
        <v>2.9262500000000102</v>
      </c>
    </row>
    <row r="56" spans="1:7" x14ac:dyDescent="0.15">
      <c r="A56" s="17">
        <v>2.7</v>
      </c>
      <c r="B56" s="2"/>
      <c r="C56" s="3"/>
      <c r="D56" s="4"/>
      <c r="E56" s="4"/>
      <c r="F56" s="5"/>
      <c r="G56" s="2">
        <f t="shared" si="2"/>
        <v>3.1899999999999693</v>
      </c>
    </row>
    <row r="57" spans="1:7" x14ac:dyDescent="0.15">
      <c r="A57" s="1">
        <v>2.75</v>
      </c>
      <c r="B57" s="2"/>
      <c r="C57" s="3"/>
      <c r="D57" s="4"/>
      <c r="E57" s="4"/>
      <c r="F57" s="5"/>
      <c r="G57" s="2">
        <f t="shared" si="2"/>
        <v>3.4687499999999716</v>
      </c>
    </row>
    <row r="58" spans="1:7" x14ac:dyDescent="0.15">
      <c r="A58" s="17">
        <v>2.8</v>
      </c>
      <c r="B58" s="2"/>
      <c r="C58" s="3"/>
      <c r="D58" s="4"/>
      <c r="E58" s="4"/>
      <c r="F58" s="5"/>
      <c r="G58" s="2">
        <f t="shared" si="2"/>
        <v>3.7599999999999909</v>
      </c>
    </row>
    <row r="59" spans="1:7" x14ac:dyDescent="0.15">
      <c r="A59" s="1">
        <v>2.85</v>
      </c>
      <c r="B59" s="2"/>
      <c r="C59" s="3"/>
      <c r="D59" s="4"/>
      <c r="E59" s="4"/>
      <c r="F59" s="5"/>
      <c r="G59" s="2">
        <f t="shared" si="2"/>
        <v>4.0612500000000011</v>
      </c>
    </row>
    <row r="60" spans="1:7" x14ac:dyDescent="0.15">
      <c r="A60" s="17">
        <v>2.9</v>
      </c>
      <c r="B60" s="2"/>
      <c r="C60" s="3"/>
      <c r="D60" s="4"/>
      <c r="E60" s="4"/>
      <c r="F60" s="5"/>
      <c r="G60" s="2">
        <f t="shared" si="2"/>
        <v>4.3700000000000045</v>
      </c>
    </row>
    <row r="61" spans="1:7" x14ac:dyDescent="0.15">
      <c r="A61" s="1">
        <v>2.95</v>
      </c>
      <c r="B61" s="2"/>
      <c r="C61" s="3"/>
      <c r="D61" s="4"/>
      <c r="E61" s="4"/>
      <c r="F61" s="5"/>
      <c r="G61" s="2">
        <f t="shared" si="2"/>
        <v>4.6837500000000034</v>
      </c>
    </row>
    <row r="62" spans="1:7" ht="14.25" thickBot="1" x14ac:dyDescent="0.2">
      <c r="A62" s="34">
        <v>3</v>
      </c>
      <c r="B62" s="22">
        <v>5</v>
      </c>
      <c r="C62" s="36"/>
      <c r="D62" s="37"/>
      <c r="E62" s="37"/>
      <c r="F62" s="38"/>
      <c r="G62" s="35">
        <f t="shared" si="2"/>
        <v>5</v>
      </c>
    </row>
  </sheetData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4"/>
  <sheetViews>
    <sheetView workbookViewId="0">
      <selection activeCell="B2" activeCellId="2" sqref="B42 B22 B2"/>
    </sheetView>
  </sheetViews>
  <sheetFormatPr defaultRowHeight="13.5" x14ac:dyDescent="0.15"/>
  <cols>
    <col min="1" max="1" width="5.5" style="6" bestFit="1" customWidth="1"/>
    <col min="2" max="2" width="8.5" style="6" bestFit="1" customWidth="1"/>
    <col min="3" max="3" width="9.5" style="6" bestFit="1" customWidth="1"/>
    <col min="4" max="4" width="10.5" style="6" bestFit="1" customWidth="1"/>
    <col min="5" max="6" width="9.5" style="6" bestFit="1" customWidth="1"/>
    <col min="7" max="7" width="16.625" style="6" bestFit="1" customWidth="1"/>
    <col min="8" max="16384" width="9" style="6"/>
  </cols>
  <sheetData>
    <row r="1" spans="1:7" ht="14.25" thickBot="1" x14ac:dyDescent="0.2">
      <c r="A1" s="23" t="s">
        <v>1</v>
      </c>
      <c r="B1" s="8" t="s">
        <v>0</v>
      </c>
      <c r="C1" s="24" t="s">
        <v>2</v>
      </c>
      <c r="D1" s="25" t="s">
        <v>3</v>
      </c>
      <c r="E1" s="25" t="s">
        <v>4</v>
      </c>
      <c r="F1" s="26" t="s">
        <v>5</v>
      </c>
      <c r="G1" s="12" t="s">
        <v>6</v>
      </c>
    </row>
    <row r="2" spans="1:7" x14ac:dyDescent="0.15">
      <c r="A2" s="1">
        <v>0</v>
      </c>
      <c r="B2" s="20">
        <v>3</v>
      </c>
      <c r="C2" s="14">
        <f>$B$42/4-$B$22/2+$B$2/4</f>
        <v>0.75</v>
      </c>
      <c r="D2" s="15">
        <v>0</v>
      </c>
      <c r="E2" s="15">
        <f>-$B$42/4+(3*$B$22)/2-(5*$B$2)/4</f>
        <v>-1.75</v>
      </c>
      <c r="F2" s="16">
        <f>$B$2</f>
        <v>3</v>
      </c>
      <c r="G2" s="33">
        <f>$C$2*$A2^3+$D$2*$A2^2+$E$2*$A2+$F$2</f>
        <v>3</v>
      </c>
    </row>
    <row r="3" spans="1:7" x14ac:dyDescent="0.15">
      <c r="A3" s="17">
        <v>0.05</v>
      </c>
      <c r="B3" s="2"/>
      <c r="C3" s="3"/>
      <c r="D3" s="4"/>
      <c r="E3" s="4"/>
      <c r="F3" s="5"/>
      <c r="G3" s="2">
        <f t="shared" ref="G3:G21" si="0">$C$2*$A3^3+$D$2*$A3^2+$E$2*$A3+$F$2</f>
        <v>2.9125937500000001</v>
      </c>
    </row>
    <row r="4" spans="1:7" x14ac:dyDescent="0.15">
      <c r="A4" s="1">
        <v>0.1</v>
      </c>
      <c r="B4" s="2"/>
      <c r="C4" s="3"/>
      <c r="D4" s="4"/>
      <c r="E4" s="4"/>
      <c r="F4" s="5"/>
      <c r="G4" s="2">
        <f t="shared" si="0"/>
        <v>2.8257500000000002</v>
      </c>
    </row>
    <row r="5" spans="1:7" x14ac:dyDescent="0.15">
      <c r="A5" s="17">
        <v>0.15</v>
      </c>
      <c r="B5" s="2"/>
      <c r="C5" s="3"/>
      <c r="D5" s="4"/>
      <c r="E5" s="4"/>
      <c r="F5" s="5"/>
      <c r="G5" s="2">
        <f t="shared" si="0"/>
        <v>2.7400312499999999</v>
      </c>
    </row>
    <row r="6" spans="1:7" x14ac:dyDescent="0.15">
      <c r="A6" s="1">
        <v>0.2</v>
      </c>
      <c r="B6" s="2"/>
      <c r="C6" s="3"/>
      <c r="D6" s="4"/>
      <c r="E6" s="4"/>
      <c r="F6" s="5"/>
      <c r="G6" s="2">
        <f t="shared" si="0"/>
        <v>2.6560000000000001</v>
      </c>
    </row>
    <row r="7" spans="1:7" x14ac:dyDescent="0.15">
      <c r="A7" s="17">
        <v>0.25</v>
      </c>
      <c r="B7" s="2"/>
      <c r="C7" s="3"/>
      <c r="D7" s="4"/>
      <c r="E7" s="4"/>
      <c r="F7" s="5"/>
      <c r="G7" s="2">
        <f t="shared" si="0"/>
        <v>2.57421875</v>
      </c>
    </row>
    <row r="8" spans="1:7" x14ac:dyDescent="0.15">
      <c r="A8" s="1">
        <v>0.3</v>
      </c>
      <c r="B8" s="2"/>
      <c r="C8" s="3"/>
      <c r="D8" s="4"/>
      <c r="E8" s="4"/>
      <c r="F8" s="5"/>
      <c r="G8" s="2">
        <f t="shared" si="0"/>
        <v>2.49525</v>
      </c>
    </row>
    <row r="9" spans="1:7" x14ac:dyDescent="0.15">
      <c r="A9" s="17">
        <v>0.35</v>
      </c>
      <c r="B9" s="2"/>
      <c r="C9" s="3"/>
      <c r="D9" s="4"/>
      <c r="E9" s="4"/>
      <c r="F9" s="5"/>
      <c r="G9" s="2">
        <f t="shared" si="0"/>
        <v>2.4196562500000001</v>
      </c>
    </row>
    <row r="10" spans="1:7" x14ac:dyDescent="0.15">
      <c r="A10" s="1">
        <v>0.4</v>
      </c>
      <c r="B10" s="2"/>
      <c r="C10" s="3"/>
      <c r="D10" s="4"/>
      <c r="E10" s="4"/>
      <c r="F10" s="5"/>
      <c r="G10" s="2">
        <f t="shared" si="0"/>
        <v>2.3479999999999999</v>
      </c>
    </row>
    <row r="11" spans="1:7" x14ac:dyDescent="0.15">
      <c r="A11" s="17">
        <v>0.45</v>
      </c>
      <c r="B11" s="2"/>
      <c r="C11" s="3"/>
      <c r="D11" s="4"/>
      <c r="E11" s="4"/>
      <c r="F11" s="5"/>
      <c r="G11" s="2">
        <f t="shared" si="0"/>
        <v>2.2808437499999998</v>
      </c>
    </row>
    <row r="12" spans="1:7" x14ac:dyDescent="0.15">
      <c r="A12" s="1">
        <v>0.5</v>
      </c>
      <c r="B12" s="2"/>
      <c r="C12" s="3"/>
      <c r="D12" s="4"/>
      <c r="E12" s="4"/>
      <c r="F12" s="5"/>
      <c r="G12" s="2">
        <f t="shared" si="0"/>
        <v>2.21875</v>
      </c>
    </row>
    <row r="13" spans="1:7" x14ac:dyDescent="0.15">
      <c r="A13" s="17">
        <v>0.55000000000000004</v>
      </c>
      <c r="B13" s="2"/>
      <c r="C13" s="3"/>
      <c r="D13" s="4"/>
      <c r="E13" s="4"/>
      <c r="F13" s="5"/>
      <c r="G13" s="2">
        <f t="shared" si="0"/>
        <v>2.1622812499999999</v>
      </c>
    </row>
    <row r="14" spans="1:7" x14ac:dyDescent="0.15">
      <c r="A14" s="1">
        <v>0.6</v>
      </c>
      <c r="B14" s="2"/>
      <c r="C14" s="3"/>
      <c r="D14" s="4"/>
      <c r="E14" s="4"/>
      <c r="F14" s="5"/>
      <c r="G14" s="2">
        <f t="shared" si="0"/>
        <v>2.1120000000000001</v>
      </c>
    </row>
    <row r="15" spans="1:7" x14ac:dyDescent="0.15">
      <c r="A15" s="17">
        <v>0.65</v>
      </c>
      <c r="B15" s="2"/>
      <c r="C15" s="3"/>
      <c r="D15" s="4"/>
      <c r="E15" s="4"/>
      <c r="F15" s="5"/>
      <c r="G15" s="2">
        <f t="shared" si="0"/>
        <v>2.0684687500000001</v>
      </c>
    </row>
    <row r="16" spans="1:7" x14ac:dyDescent="0.15">
      <c r="A16" s="1">
        <v>0.7</v>
      </c>
      <c r="B16" s="2"/>
      <c r="C16" s="3"/>
      <c r="D16" s="4"/>
      <c r="E16" s="4"/>
      <c r="F16" s="5"/>
      <c r="G16" s="2">
        <f t="shared" si="0"/>
        <v>2.0322500000000003</v>
      </c>
    </row>
    <row r="17" spans="1:7" x14ac:dyDescent="0.15">
      <c r="A17" s="17">
        <v>0.75</v>
      </c>
      <c r="B17" s="2"/>
      <c r="C17" s="3"/>
      <c r="D17" s="4"/>
      <c r="E17" s="4"/>
      <c r="F17" s="5"/>
      <c r="G17" s="2">
        <f t="shared" si="0"/>
        <v>2.00390625</v>
      </c>
    </row>
    <row r="18" spans="1:7" x14ac:dyDescent="0.15">
      <c r="A18" s="1">
        <v>0.8</v>
      </c>
      <c r="B18" s="2"/>
      <c r="C18" s="3"/>
      <c r="D18" s="4"/>
      <c r="E18" s="4"/>
      <c r="F18" s="5"/>
      <c r="G18" s="2">
        <f t="shared" si="0"/>
        <v>1.984</v>
      </c>
    </row>
    <row r="19" spans="1:7" x14ac:dyDescent="0.15">
      <c r="A19" s="17">
        <v>0.85</v>
      </c>
      <c r="B19" s="2"/>
      <c r="C19" s="3"/>
      <c r="D19" s="4"/>
      <c r="E19" s="4"/>
      <c r="F19" s="5"/>
      <c r="G19" s="2">
        <f t="shared" si="0"/>
        <v>1.9730937499999999</v>
      </c>
    </row>
    <row r="20" spans="1:7" x14ac:dyDescent="0.15">
      <c r="A20" s="1">
        <v>0.9</v>
      </c>
      <c r="B20" s="2"/>
      <c r="C20" s="3"/>
      <c r="D20" s="4"/>
      <c r="E20" s="4"/>
      <c r="F20" s="5"/>
      <c r="G20" s="2">
        <f t="shared" si="0"/>
        <v>1.9717500000000001</v>
      </c>
    </row>
    <row r="21" spans="1:7" x14ac:dyDescent="0.15">
      <c r="A21" s="17">
        <v>0.95</v>
      </c>
      <c r="B21" s="2"/>
      <c r="C21" s="3"/>
      <c r="D21" s="4"/>
      <c r="E21" s="4"/>
      <c r="F21" s="5"/>
      <c r="G21" s="2">
        <f t="shared" si="0"/>
        <v>1.9805312500000001</v>
      </c>
    </row>
    <row r="22" spans="1:7" x14ac:dyDescent="0.15">
      <c r="A22" s="17">
        <v>1</v>
      </c>
      <c r="B22" s="21">
        <v>2</v>
      </c>
      <c r="C22" s="3">
        <f>-$B$42/4+$B$22/2-$B$2/4</f>
        <v>-0.75</v>
      </c>
      <c r="D22" s="4">
        <f>(3*$B$42)/2-3*$B$22+(3*$B$2)/2</f>
        <v>4.5</v>
      </c>
      <c r="E22" s="4">
        <f>-(7*$B$42)/4+(9*$B$22)/2-(11*$B$2)/4</f>
        <v>-6.25</v>
      </c>
      <c r="F22" s="5">
        <f>$B$42/2-$B$22+(3*$B$2)/2</f>
        <v>4.5</v>
      </c>
      <c r="G22" s="2">
        <f>$C$22*$A22^3+$D$22*$A22^2+$E$22*$A22+$F$22</f>
        <v>2</v>
      </c>
    </row>
    <row r="23" spans="1:7" x14ac:dyDescent="0.15">
      <c r="A23" s="17">
        <v>1.05</v>
      </c>
      <c r="B23" s="2"/>
      <c r="C23" s="3"/>
      <c r="D23" s="4"/>
      <c r="E23" s="4"/>
      <c r="F23" s="5"/>
      <c r="G23" s="2">
        <f t="shared" ref="G23:G42" si="1">$C$22*$A23^3+$D$22*$A23^2+$E$22*$A23+$F$22</f>
        <v>2.0305312499999992</v>
      </c>
    </row>
    <row r="24" spans="1:7" x14ac:dyDescent="0.15">
      <c r="A24" s="17">
        <v>1.1000000000000001</v>
      </c>
      <c r="B24" s="2"/>
      <c r="C24" s="3"/>
      <c r="D24" s="4"/>
      <c r="E24" s="4"/>
      <c r="F24" s="5"/>
      <c r="G24" s="2">
        <f t="shared" si="1"/>
        <v>2.0717499999999998</v>
      </c>
    </row>
    <row r="25" spans="1:7" x14ac:dyDescent="0.15">
      <c r="A25" s="17">
        <v>1.1499999999999999</v>
      </c>
      <c r="B25" s="2"/>
      <c r="C25" s="3"/>
      <c r="D25" s="4"/>
      <c r="E25" s="4"/>
      <c r="F25" s="5"/>
      <c r="G25" s="2">
        <f t="shared" si="1"/>
        <v>2.1230937499999998</v>
      </c>
    </row>
    <row r="26" spans="1:7" x14ac:dyDescent="0.15">
      <c r="A26" s="17">
        <v>1.2</v>
      </c>
      <c r="B26" s="2"/>
      <c r="C26" s="3"/>
      <c r="D26" s="4"/>
      <c r="E26" s="4"/>
      <c r="F26" s="5"/>
      <c r="G26" s="2">
        <f t="shared" si="1"/>
        <v>2.1839999999999993</v>
      </c>
    </row>
    <row r="27" spans="1:7" x14ac:dyDescent="0.15">
      <c r="A27" s="17">
        <v>1.25</v>
      </c>
      <c r="B27" s="2"/>
      <c r="C27" s="3"/>
      <c r="D27" s="4"/>
      <c r="E27" s="4"/>
      <c r="F27" s="5"/>
      <c r="G27" s="2">
        <f t="shared" si="1"/>
        <v>2.25390625</v>
      </c>
    </row>
    <row r="28" spans="1:7" x14ac:dyDescent="0.15">
      <c r="A28" s="17">
        <v>1.3</v>
      </c>
      <c r="B28" s="2"/>
      <c r="C28" s="3"/>
      <c r="D28" s="4"/>
      <c r="E28" s="4"/>
      <c r="F28" s="5"/>
      <c r="G28" s="2">
        <f t="shared" si="1"/>
        <v>2.3322500000000002</v>
      </c>
    </row>
    <row r="29" spans="1:7" x14ac:dyDescent="0.15">
      <c r="A29" s="17">
        <v>1.35</v>
      </c>
      <c r="B29" s="2"/>
      <c r="C29" s="3"/>
      <c r="D29" s="4"/>
      <c r="E29" s="4"/>
      <c r="F29" s="5"/>
      <c r="G29" s="2">
        <f t="shared" si="1"/>
        <v>2.4184687500000015</v>
      </c>
    </row>
    <row r="30" spans="1:7" x14ac:dyDescent="0.15">
      <c r="A30" s="17">
        <v>1.4</v>
      </c>
      <c r="B30" s="2"/>
      <c r="C30" s="3"/>
      <c r="D30" s="4"/>
      <c r="E30" s="4"/>
      <c r="F30" s="5"/>
      <c r="G30" s="2">
        <f t="shared" si="1"/>
        <v>2.5119999999999987</v>
      </c>
    </row>
    <row r="31" spans="1:7" x14ac:dyDescent="0.15">
      <c r="A31" s="17">
        <v>1.45</v>
      </c>
      <c r="B31" s="2"/>
      <c r="C31" s="3"/>
      <c r="D31" s="4"/>
      <c r="E31" s="4"/>
      <c r="F31" s="5"/>
      <c r="G31" s="2">
        <f t="shared" si="1"/>
        <v>2.6122812499999997</v>
      </c>
    </row>
    <row r="32" spans="1:7" x14ac:dyDescent="0.15">
      <c r="A32" s="17">
        <v>1.5</v>
      </c>
      <c r="B32" s="27"/>
      <c r="C32" s="28"/>
      <c r="D32" s="29"/>
      <c r="E32" s="29"/>
      <c r="F32" s="30"/>
      <c r="G32" s="2">
        <f t="shared" si="1"/>
        <v>2.71875</v>
      </c>
    </row>
    <row r="33" spans="1:7" x14ac:dyDescent="0.15">
      <c r="A33" s="17">
        <v>1.55</v>
      </c>
      <c r="B33" s="27"/>
      <c r="C33" s="28"/>
      <c r="D33" s="29"/>
      <c r="E33" s="29"/>
      <c r="F33" s="30"/>
      <c r="G33" s="2">
        <f t="shared" si="1"/>
        <v>2.8308437499999997</v>
      </c>
    </row>
    <row r="34" spans="1:7" x14ac:dyDescent="0.15">
      <c r="A34" s="17">
        <v>1.6</v>
      </c>
      <c r="B34" s="27"/>
      <c r="C34" s="28"/>
      <c r="D34" s="29"/>
      <c r="E34" s="29"/>
      <c r="F34" s="30"/>
      <c r="G34" s="2">
        <f t="shared" si="1"/>
        <v>2.9480000000000022</v>
      </c>
    </row>
    <row r="35" spans="1:7" x14ac:dyDescent="0.15">
      <c r="A35" s="17">
        <v>1.65</v>
      </c>
      <c r="B35" s="27"/>
      <c r="C35" s="28"/>
      <c r="D35" s="29"/>
      <c r="E35" s="29"/>
      <c r="F35" s="30"/>
      <c r="G35" s="2">
        <f t="shared" si="1"/>
        <v>3.0696562499999995</v>
      </c>
    </row>
    <row r="36" spans="1:7" x14ac:dyDescent="0.15">
      <c r="A36" s="17">
        <v>1.7</v>
      </c>
      <c r="B36" s="27"/>
      <c r="C36" s="28"/>
      <c r="D36" s="29"/>
      <c r="E36" s="29"/>
      <c r="F36" s="30"/>
      <c r="G36" s="2">
        <f t="shared" si="1"/>
        <v>3.1952499999999997</v>
      </c>
    </row>
    <row r="37" spans="1:7" x14ac:dyDescent="0.15">
      <c r="A37" s="17">
        <v>1.75</v>
      </c>
      <c r="B37" s="27"/>
      <c r="C37" s="28"/>
      <c r="D37" s="29"/>
      <c r="E37" s="29"/>
      <c r="F37" s="30"/>
      <c r="G37" s="2">
        <f t="shared" si="1"/>
        <v>3.32421875</v>
      </c>
    </row>
    <row r="38" spans="1:7" x14ac:dyDescent="0.15">
      <c r="A38" s="17">
        <v>1.8</v>
      </c>
      <c r="B38" s="27"/>
      <c r="C38" s="28"/>
      <c r="D38" s="29"/>
      <c r="E38" s="29"/>
      <c r="F38" s="30"/>
      <c r="G38" s="2">
        <f t="shared" si="1"/>
        <v>3.4560000000000013</v>
      </c>
    </row>
    <row r="39" spans="1:7" x14ac:dyDescent="0.15">
      <c r="A39" s="17">
        <v>1.85</v>
      </c>
      <c r="B39" s="27"/>
      <c r="C39" s="28"/>
      <c r="D39" s="29"/>
      <c r="E39" s="29"/>
      <c r="F39" s="30"/>
      <c r="G39" s="2">
        <f t="shared" si="1"/>
        <v>3.5900312500000009</v>
      </c>
    </row>
    <row r="40" spans="1:7" x14ac:dyDescent="0.15">
      <c r="A40" s="17">
        <v>1.9</v>
      </c>
      <c r="B40" s="27"/>
      <c r="C40" s="28"/>
      <c r="D40" s="29"/>
      <c r="E40" s="29"/>
      <c r="F40" s="30"/>
      <c r="G40" s="2">
        <f t="shared" si="1"/>
        <v>3.7257500000000014</v>
      </c>
    </row>
    <row r="41" spans="1:7" x14ac:dyDescent="0.15">
      <c r="A41" s="17">
        <v>1.95</v>
      </c>
      <c r="B41" s="27"/>
      <c r="C41" s="28"/>
      <c r="D41" s="29"/>
      <c r="E41" s="29"/>
      <c r="F41" s="30"/>
      <c r="G41" s="2">
        <f t="shared" si="1"/>
        <v>3.8625937499999985</v>
      </c>
    </row>
    <row r="42" spans="1:7" ht="14.25" thickBot="1" x14ac:dyDescent="0.2">
      <c r="A42" s="34">
        <v>2</v>
      </c>
      <c r="B42" s="22">
        <v>4</v>
      </c>
      <c r="C42" s="36"/>
      <c r="D42" s="37"/>
      <c r="E42" s="37"/>
      <c r="F42" s="38"/>
      <c r="G42" s="35">
        <f t="shared" si="1"/>
        <v>4</v>
      </c>
    </row>
    <row r="44" spans="1:7" x14ac:dyDescent="0.15">
      <c r="A44" s="31" t="s">
        <v>7</v>
      </c>
      <c r="B44" s="31"/>
      <c r="C44" s="31"/>
      <c r="D44" s="31"/>
      <c r="E44" s="31"/>
      <c r="F44" s="31"/>
      <c r="G44" s="31"/>
    </row>
  </sheetData>
  <mergeCells count="1">
    <mergeCell ref="A44:G44"/>
  </mergeCells>
  <phoneticPr fontId="1"/>
  <pageMargins left="0.75" right="0.75" top="1" bottom="1" header="0.51200000000000001" footer="0.51200000000000001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4"/>
  <sheetViews>
    <sheetView workbookViewId="0">
      <selection activeCell="B62" activeCellId="3" sqref="B2 B22 B42 B62"/>
    </sheetView>
  </sheetViews>
  <sheetFormatPr defaultRowHeight="13.5" x14ac:dyDescent="0.15"/>
  <cols>
    <col min="1" max="1" width="5.5" style="18" bestFit="1" customWidth="1"/>
    <col min="2" max="2" width="9.5" style="6" bestFit="1" customWidth="1"/>
    <col min="3" max="3" width="14" style="19" bestFit="1" customWidth="1"/>
    <col min="4" max="4" width="10.5" style="19" bestFit="1" customWidth="1"/>
    <col min="5" max="5" width="14" style="19" bestFit="1" customWidth="1"/>
    <col min="6" max="6" width="10.5" style="19" bestFit="1" customWidth="1"/>
    <col min="7" max="7" width="16.5" style="6" bestFit="1" customWidth="1"/>
    <col min="8" max="16384" width="9" style="6"/>
  </cols>
  <sheetData>
    <row r="1" spans="1:7" ht="14.25" thickBot="1" x14ac:dyDescent="0.2">
      <c r="A1" s="7" t="s">
        <v>1</v>
      </c>
      <c r="B1" s="8" t="s">
        <v>0</v>
      </c>
      <c r="C1" s="9" t="s">
        <v>2</v>
      </c>
      <c r="D1" s="10" t="s">
        <v>3</v>
      </c>
      <c r="E1" s="10" t="s">
        <v>4</v>
      </c>
      <c r="F1" s="11" t="s">
        <v>5</v>
      </c>
      <c r="G1" s="12" t="s">
        <v>6</v>
      </c>
    </row>
    <row r="2" spans="1:7" x14ac:dyDescent="0.15">
      <c r="A2" s="1">
        <v>0</v>
      </c>
      <c r="B2" s="20">
        <v>0</v>
      </c>
      <c r="C2" s="14">
        <f>-$B$62/15+(2*$B$42)/5-(3*$B$22)/5+(4*$B$2)/15</f>
        <v>-1.1333333333333333</v>
      </c>
      <c r="D2" s="15">
        <v>0</v>
      </c>
      <c r="E2" s="15">
        <f>$B$62/15-(2*$B$42)/5+(8*$B$22)/5-(19*$B$2)/15</f>
        <v>4.1333333333333329</v>
      </c>
      <c r="F2" s="16">
        <f>$B$2</f>
        <v>0</v>
      </c>
      <c r="G2" s="33">
        <f>$C$2*$A2^3+$D$2*$A2^2+$E$2*$A2+$F$2</f>
        <v>0</v>
      </c>
    </row>
    <row r="3" spans="1:7" x14ac:dyDescent="0.15">
      <c r="A3" s="1">
        <v>0.05</v>
      </c>
      <c r="B3" s="13"/>
      <c r="C3" s="14"/>
      <c r="D3" s="15"/>
      <c r="E3" s="15"/>
      <c r="F3" s="16"/>
      <c r="G3" s="2">
        <f t="shared" ref="G3:G21" si="0">$C$2*$A3^3+$D$2*$A3^2+$E$2*$A3+$F$2</f>
        <v>0.20652499999999999</v>
      </c>
    </row>
    <row r="4" spans="1:7" x14ac:dyDescent="0.15">
      <c r="A4" s="1">
        <v>0.1</v>
      </c>
      <c r="B4" s="13"/>
      <c r="C4" s="14"/>
      <c r="D4" s="15"/>
      <c r="E4" s="15"/>
      <c r="F4" s="16"/>
      <c r="G4" s="2">
        <f t="shared" si="0"/>
        <v>0.41220000000000001</v>
      </c>
    </row>
    <row r="5" spans="1:7" x14ac:dyDescent="0.15">
      <c r="A5" s="1">
        <v>0.15</v>
      </c>
      <c r="B5" s="13"/>
      <c r="C5" s="14"/>
      <c r="D5" s="15"/>
      <c r="E5" s="15"/>
      <c r="F5" s="16"/>
      <c r="G5" s="2">
        <f t="shared" si="0"/>
        <v>0.61617499999999992</v>
      </c>
    </row>
    <row r="6" spans="1:7" x14ac:dyDescent="0.15">
      <c r="A6" s="1">
        <v>0.2</v>
      </c>
      <c r="B6" s="13"/>
      <c r="C6" s="14"/>
      <c r="D6" s="15"/>
      <c r="E6" s="15"/>
      <c r="F6" s="16"/>
      <c r="G6" s="2">
        <f t="shared" si="0"/>
        <v>0.81759999999999999</v>
      </c>
    </row>
    <row r="7" spans="1:7" x14ac:dyDescent="0.15">
      <c r="A7" s="1">
        <v>0.25</v>
      </c>
      <c r="B7" s="13"/>
      <c r="C7" s="14"/>
      <c r="D7" s="15"/>
      <c r="E7" s="15"/>
      <c r="F7" s="16"/>
      <c r="G7" s="2">
        <f t="shared" si="0"/>
        <v>1.0156249999999998</v>
      </c>
    </row>
    <row r="8" spans="1:7" x14ac:dyDescent="0.15">
      <c r="A8" s="1">
        <v>0.3</v>
      </c>
      <c r="B8" s="13"/>
      <c r="C8" s="14"/>
      <c r="D8" s="15"/>
      <c r="E8" s="15"/>
      <c r="F8" s="16"/>
      <c r="G8" s="2">
        <f t="shared" si="0"/>
        <v>1.2093999999999998</v>
      </c>
    </row>
    <row r="9" spans="1:7" x14ac:dyDescent="0.15">
      <c r="A9" s="1">
        <v>0.35</v>
      </c>
      <c r="B9" s="13"/>
      <c r="C9" s="14"/>
      <c r="D9" s="15"/>
      <c r="E9" s="15"/>
      <c r="F9" s="16"/>
      <c r="G9" s="2">
        <f t="shared" si="0"/>
        <v>1.3980749999999997</v>
      </c>
    </row>
    <row r="10" spans="1:7" x14ac:dyDescent="0.15">
      <c r="A10" s="1">
        <v>0.4</v>
      </c>
      <c r="B10" s="13"/>
      <c r="C10" s="14"/>
      <c r="D10" s="15"/>
      <c r="E10" s="15"/>
      <c r="F10" s="16"/>
      <c r="G10" s="2">
        <f t="shared" si="0"/>
        <v>1.5808</v>
      </c>
    </row>
    <row r="11" spans="1:7" x14ac:dyDescent="0.15">
      <c r="A11" s="1">
        <v>0.45</v>
      </c>
      <c r="B11" s="13"/>
      <c r="C11" s="14"/>
      <c r="D11" s="15"/>
      <c r="E11" s="15"/>
      <c r="F11" s="16"/>
      <c r="G11" s="2">
        <f t="shared" si="0"/>
        <v>1.7567249999999999</v>
      </c>
    </row>
    <row r="12" spans="1:7" x14ac:dyDescent="0.15">
      <c r="A12" s="1">
        <v>0.5</v>
      </c>
      <c r="B12" s="13"/>
      <c r="C12" s="14"/>
      <c r="D12" s="15"/>
      <c r="E12" s="15"/>
      <c r="F12" s="16"/>
      <c r="G12" s="2">
        <f t="shared" si="0"/>
        <v>1.9249999999999998</v>
      </c>
    </row>
    <row r="13" spans="1:7" x14ac:dyDescent="0.15">
      <c r="A13" s="1">
        <v>0.55000000000000004</v>
      </c>
      <c r="B13" s="2"/>
      <c r="C13" s="3"/>
      <c r="D13" s="4"/>
      <c r="E13" s="4"/>
      <c r="F13" s="5"/>
      <c r="G13" s="2">
        <f t="shared" si="0"/>
        <v>2.084775</v>
      </c>
    </row>
    <row r="14" spans="1:7" x14ac:dyDescent="0.15">
      <c r="A14" s="1">
        <v>0.6</v>
      </c>
      <c r="B14" s="2"/>
      <c r="C14" s="3"/>
      <c r="D14" s="4"/>
      <c r="E14" s="4"/>
      <c r="F14" s="5"/>
      <c r="G14" s="2">
        <f t="shared" si="0"/>
        <v>2.2351999999999994</v>
      </c>
    </row>
    <row r="15" spans="1:7" x14ac:dyDescent="0.15">
      <c r="A15" s="1">
        <v>0.65</v>
      </c>
      <c r="B15" s="2"/>
      <c r="C15" s="3"/>
      <c r="D15" s="4"/>
      <c r="E15" s="4"/>
      <c r="F15" s="5"/>
      <c r="G15" s="2">
        <f t="shared" si="0"/>
        <v>2.3754249999999999</v>
      </c>
    </row>
    <row r="16" spans="1:7" x14ac:dyDescent="0.15">
      <c r="A16" s="1">
        <v>0.7</v>
      </c>
      <c r="B16" s="2"/>
      <c r="C16" s="3"/>
      <c r="D16" s="4"/>
      <c r="E16" s="4"/>
      <c r="F16" s="5"/>
      <c r="G16" s="2">
        <f t="shared" si="0"/>
        <v>2.5045999999999995</v>
      </c>
    </row>
    <row r="17" spans="1:7" x14ac:dyDescent="0.15">
      <c r="A17" s="1">
        <v>0.75</v>
      </c>
      <c r="B17" s="2"/>
      <c r="C17" s="3"/>
      <c r="D17" s="4"/>
      <c r="E17" s="4"/>
      <c r="F17" s="5"/>
      <c r="G17" s="2">
        <f t="shared" si="0"/>
        <v>2.6218749999999997</v>
      </c>
    </row>
    <row r="18" spans="1:7" x14ac:dyDescent="0.15">
      <c r="A18" s="1">
        <v>0.8</v>
      </c>
      <c r="B18" s="2"/>
      <c r="C18" s="3"/>
      <c r="D18" s="4"/>
      <c r="E18" s="4"/>
      <c r="F18" s="5"/>
      <c r="G18" s="2">
        <f t="shared" si="0"/>
        <v>2.7263999999999999</v>
      </c>
    </row>
    <row r="19" spans="1:7" x14ac:dyDescent="0.15">
      <c r="A19" s="1">
        <v>0.85</v>
      </c>
      <c r="B19" s="2"/>
      <c r="C19" s="3"/>
      <c r="D19" s="4"/>
      <c r="E19" s="4"/>
      <c r="F19" s="5"/>
      <c r="G19" s="2">
        <f t="shared" si="0"/>
        <v>2.8173249999999994</v>
      </c>
    </row>
    <row r="20" spans="1:7" x14ac:dyDescent="0.15">
      <c r="A20" s="1">
        <v>0.9</v>
      </c>
      <c r="B20" s="2"/>
      <c r="C20" s="3"/>
      <c r="D20" s="4"/>
      <c r="E20" s="4"/>
      <c r="F20" s="5"/>
      <c r="G20" s="2">
        <f t="shared" si="0"/>
        <v>2.8937999999999997</v>
      </c>
    </row>
    <row r="21" spans="1:7" x14ac:dyDescent="0.15">
      <c r="A21" s="1">
        <v>0.95</v>
      </c>
      <c r="B21" s="2"/>
      <c r="C21" s="3"/>
      <c r="D21" s="4"/>
      <c r="E21" s="4"/>
      <c r="F21" s="5"/>
      <c r="G21" s="2">
        <f t="shared" si="0"/>
        <v>2.9549749999999992</v>
      </c>
    </row>
    <row r="22" spans="1:7" x14ac:dyDescent="0.15">
      <c r="A22" s="1">
        <v>1</v>
      </c>
      <c r="B22" s="21">
        <v>3</v>
      </c>
      <c r="C22" s="3">
        <f>$B$62/3-$B$42+$B$22-$B$2/3</f>
        <v>1.6666666666666665</v>
      </c>
      <c r="D22" s="4">
        <f>-(6*$B$62)/5+(21*$B$42)/5-(24*$B$22)/5+(9*$B$2)/5</f>
        <v>-8.4</v>
      </c>
      <c r="E22" s="4">
        <f>(19*$B$62)/15-(23*$B$42)/5+(32*$B$22)/5-(46*$B$2)/15</f>
        <v>12.533333333333333</v>
      </c>
      <c r="F22" s="5">
        <f>-(2*$B$62)/5+(7*$B$42)/5-(8*$B$22)/5+(8*$B$2)/5</f>
        <v>-2.8</v>
      </c>
      <c r="G22" s="2">
        <f>$C$22*$A22^3+$D$22*$A22^2+$E$22*$A22+$F$22</f>
        <v>2.9999999999999991</v>
      </c>
    </row>
    <row r="23" spans="1:7" x14ac:dyDescent="0.15">
      <c r="A23" s="1">
        <v>1.05</v>
      </c>
      <c r="B23" s="2"/>
      <c r="C23" s="3"/>
      <c r="D23" s="4"/>
      <c r="E23" s="4"/>
      <c r="F23" s="5"/>
      <c r="G23" s="2">
        <f t="shared" ref="G23:G41" si="1">$C$22*$A23^3+$D$22*$A23^2+$E$22*$A23+$F$22</f>
        <v>3.0283749999999996</v>
      </c>
    </row>
    <row r="24" spans="1:7" x14ac:dyDescent="0.15">
      <c r="A24" s="1">
        <v>1.1000000000000001</v>
      </c>
      <c r="B24" s="2"/>
      <c r="C24" s="3"/>
      <c r="D24" s="4"/>
      <c r="E24" s="4"/>
      <c r="F24" s="5"/>
      <c r="G24" s="2">
        <f t="shared" si="1"/>
        <v>3.0409999999999995</v>
      </c>
    </row>
    <row r="25" spans="1:7" x14ac:dyDescent="0.15">
      <c r="A25" s="1">
        <v>1.1499999999999999</v>
      </c>
      <c r="B25" s="2"/>
      <c r="C25" s="3"/>
      <c r="D25" s="4"/>
      <c r="E25" s="4"/>
      <c r="F25" s="5"/>
      <c r="G25" s="2">
        <f t="shared" si="1"/>
        <v>3.0391249999999994</v>
      </c>
    </row>
    <row r="26" spans="1:7" x14ac:dyDescent="0.15">
      <c r="A26" s="1">
        <v>1.2</v>
      </c>
      <c r="B26" s="2"/>
      <c r="C26" s="3"/>
      <c r="D26" s="4"/>
      <c r="E26" s="4"/>
      <c r="F26" s="5"/>
      <c r="G26" s="2">
        <f t="shared" si="1"/>
        <v>3.0239999999999982</v>
      </c>
    </row>
    <row r="27" spans="1:7" x14ac:dyDescent="0.15">
      <c r="A27" s="1">
        <v>1.25</v>
      </c>
      <c r="B27" s="2"/>
      <c r="C27" s="3"/>
      <c r="D27" s="4"/>
      <c r="E27" s="4"/>
      <c r="F27" s="5"/>
      <c r="G27" s="2">
        <f t="shared" si="1"/>
        <v>2.9968749999999984</v>
      </c>
    </row>
    <row r="28" spans="1:7" x14ac:dyDescent="0.15">
      <c r="A28" s="1">
        <v>1.3</v>
      </c>
      <c r="B28" s="2"/>
      <c r="C28" s="3"/>
      <c r="D28" s="4"/>
      <c r="E28" s="4"/>
      <c r="F28" s="5"/>
      <c r="G28" s="2">
        <f t="shared" si="1"/>
        <v>2.9589999999999987</v>
      </c>
    </row>
    <row r="29" spans="1:7" x14ac:dyDescent="0.15">
      <c r="A29" s="1">
        <v>1.35</v>
      </c>
      <c r="B29" s="2"/>
      <c r="C29" s="3"/>
      <c r="D29" s="4"/>
      <c r="E29" s="4"/>
      <c r="F29" s="5"/>
      <c r="G29" s="2">
        <f t="shared" si="1"/>
        <v>2.9116249999999981</v>
      </c>
    </row>
    <row r="30" spans="1:7" x14ac:dyDescent="0.15">
      <c r="A30" s="1">
        <v>1.4</v>
      </c>
      <c r="B30" s="2"/>
      <c r="C30" s="3"/>
      <c r="D30" s="4"/>
      <c r="E30" s="4"/>
      <c r="F30" s="5"/>
      <c r="G30" s="2">
        <f t="shared" si="1"/>
        <v>2.855999999999999</v>
      </c>
    </row>
    <row r="31" spans="1:7" x14ac:dyDescent="0.15">
      <c r="A31" s="1">
        <v>1.45</v>
      </c>
      <c r="B31" s="2"/>
      <c r="C31" s="3"/>
      <c r="D31" s="4"/>
      <c r="E31" s="4"/>
      <c r="F31" s="5"/>
      <c r="G31" s="2">
        <f t="shared" si="1"/>
        <v>2.7933749999999966</v>
      </c>
    </row>
    <row r="32" spans="1:7" x14ac:dyDescent="0.15">
      <c r="A32" s="1">
        <v>1.5</v>
      </c>
      <c r="B32" s="2"/>
      <c r="C32" s="3"/>
      <c r="D32" s="4"/>
      <c r="E32" s="4"/>
      <c r="F32" s="5"/>
      <c r="G32" s="2">
        <f t="shared" si="1"/>
        <v>2.7249999999999988</v>
      </c>
    </row>
    <row r="33" spans="1:7" x14ac:dyDescent="0.15">
      <c r="A33" s="1">
        <v>1.55</v>
      </c>
      <c r="B33" s="2"/>
      <c r="C33" s="3"/>
      <c r="D33" s="4"/>
      <c r="E33" s="4"/>
      <c r="F33" s="5"/>
      <c r="G33" s="2">
        <f t="shared" si="1"/>
        <v>2.6521249999999954</v>
      </c>
    </row>
    <row r="34" spans="1:7" x14ac:dyDescent="0.15">
      <c r="A34" s="1">
        <v>1.6</v>
      </c>
      <c r="B34" s="2"/>
      <c r="C34" s="3"/>
      <c r="D34" s="4"/>
      <c r="E34" s="4"/>
      <c r="F34" s="5"/>
      <c r="G34" s="2">
        <f t="shared" si="1"/>
        <v>2.5759999999999978</v>
      </c>
    </row>
    <row r="35" spans="1:7" x14ac:dyDescent="0.15">
      <c r="A35" s="1">
        <v>1.65</v>
      </c>
      <c r="B35" s="2"/>
      <c r="C35" s="3"/>
      <c r="D35" s="4"/>
      <c r="E35" s="4"/>
      <c r="F35" s="5"/>
      <c r="G35" s="2">
        <f t="shared" si="1"/>
        <v>2.4978749999999978</v>
      </c>
    </row>
    <row r="36" spans="1:7" x14ac:dyDescent="0.15">
      <c r="A36" s="1">
        <v>1.7</v>
      </c>
      <c r="B36" s="2"/>
      <c r="C36" s="3"/>
      <c r="D36" s="4"/>
      <c r="E36" s="4"/>
      <c r="F36" s="5"/>
      <c r="G36" s="2">
        <f t="shared" si="1"/>
        <v>2.4189999999999943</v>
      </c>
    </row>
    <row r="37" spans="1:7" x14ac:dyDescent="0.15">
      <c r="A37" s="1">
        <v>1.75</v>
      </c>
      <c r="B37" s="2"/>
      <c r="C37" s="3"/>
      <c r="D37" s="4"/>
      <c r="E37" s="4"/>
      <c r="F37" s="5"/>
      <c r="G37" s="2">
        <f t="shared" si="1"/>
        <v>2.3406249999999966</v>
      </c>
    </row>
    <row r="38" spans="1:7" x14ac:dyDescent="0.15">
      <c r="A38" s="1">
        <v>1.8</v>
      </c>
      <c r="B38" s="2"/>
      <c r="C38" s="3"/>
      <c r="D38" s="4"/>
      <c r="E38" s="4"/>
      <c r="F38" s="5"/>
      <c r="G38" s="2">
        <f t="shared" si="1"/>
        <v>2.2639999999999967</v>
      </c>
    </row>
    <row r="39" spans="1:7" x14ac:dyDescent="0.15">
      <c r="A39" s="1">
        <v>1.85</v>
      </c>
      <c r="B39" s="2"/>
      <c r="C39" s="3"/>
      <c r="D39" s="4"/>
      <c r="E39" s="4"/>
      <c r="F39" s="5"/>
      <c r="G39" s="2">
        <f t="shared" si="1"/>
        <v>2.1903750000000004</v>
      </c>
    </row>
    <row r="40" spans="1:7" x14ac:dyDescent="0.15">
      <c r="A40" s="1">
        <v>1.9</v>
      </c>
      <c r="B40" s="2"/>
      <c r="C40" s="3"/>
      <c r="D40" s="4"/>
      <c r="E40" s="4"/>
      <c r="F40" s="5"/>
      <c r="G40" s="2">
        <f t="shared" si="1"/>
        <v>2.120999999999996</v>
      </c>
    </row>
    <row r="41" spans="1:7" x14ac:dyDescent="0.15">
      <c r="A41" s="1">
        <v>1.95</v>
      </c>
      <c r="B41" s="2"/>
      <c r="C41" s="3"/>
      <c r="D41" s="4"/>
      <c r="E41" s="4"/>
      <c r="F41" s="5"/>
      <c r="G41" s="2">
        <f t="shared" si="1"/>
        <v>2.0571249999999965</v>
      </c>
    </row>
    <row r="42" spans="1:7" x14ac:dyDescent="0.15">
      <c r="A42" s="17">
        <v>2</v>
      </c>
      <c r="B42" s="21">
        <v>2</v>
      </c>
      <c r="C42" s="3">
        <f>-(4*$B$62)/15+(3*$B$42)/5-(2*$B$22)/5+$B$2/15</f>
        <v>-0.53333333333333333</v>
      </c>
      <c r="D42" s="4">
        <f>(12*$B$62)/5-(27*$B$42)/5+(18*$B$22)/5-(3*$B$2)/5</f>
        <v>4.8</v>
      </c>
      <c r="E42" s="4">
        <f>-(89*$B$62)/15+(73*$B$42)/5-(52*$B$22)/5+(26*$B$2)/15</f>
        <v>-13.866666666666667</v>
      </c>
      <c r="F42" s="5">
        <f>(22*$B$62)/5-(57*$B$42)/5+(48*$B$22)/5-(8*$B$2)/5</f>
        <v>14.8</v>
      </c>
      <c r="G42" s="2">
        <f>$C$42*$A42^3+$D$42*$A42^2+$E$42*$A42+$F$42</f>
        <v>2</v>
      </c>
    </row>
    <row r="43" spans="1:7" x14ac:dyDescent="0.15">
      <c r="A43" s="1">
        <v>2.0499999999999998</v>
      </c>
      <c r="B43" s="2"/>
      <c r="C43" s="3"/>
      <c r="D43" s="4"/>
      <c r="E43" s="4"/>
      <c r="F43" s="5"/>
      <c r="G43" s="2">
        <f t="shared" ref="G43:G62" si="2">$C$42*$A43^3+$D$42*$A43^2+$E$42*$A43+$F$42</f>
        <v>1.9505999999999979</v>
      </c>
    </row>
    <row r="44" spans="1:7" x14ac:dyDescent="0.15">
      <c r="A44" s="17">
        <v>2.1</v>
      </c>
      <c r="B44" s="2"/>
      <c r="C44" s="3"/>
      <c r="D44" s="4"/>
      <c r="E44" s="4"/>
      <c r="F44" s="5"/>
      <c r="G44" s="2">
        <f t="shared" si="2"/>
        <v>1.9087999999999994</v>
      </c>
    </row>
    <row r="45" spans="1:7" x14ac:dyDescent="0.15">
      <c r="A45" s="1">
        <v>2.15</v>
      </c>
      <c r="B45" s="2"/>
      <c r="C45" s="3"/>
      <c r="D45" s="4"/>
      <c r="E45" s="4"/>
      <c r="F45" s="5"/>
      <c r="G45" s="2">
        <f t="shared" si="2"/>
        <v>1.8742000000000019</v>
      </c>
    </row>
    <row r="46" spans="1:7" x14ac:dyDescent="0.15">
      <c r="A46" s="17">
        <v>2.2000000000000002</v>
      </c>
      <c r="B46" s="2"/>
      <c r="C46" s="3"/>
      <c r="D46" s="4"/>
      <c r="E46" s="4"/>
      <c r="F46" s="5"/>
      <c r="G46" s="2">
        <f t="shared" si="2"/>
        <v>1.8463999999999956</v>
      </c>
    </row>
    <row r="47" spans="1:7" x14ac:dyDescent="0.15">
      <c r="A47" s="1">
        <v>2.25</v>
      </c>
      <c r="B47" s="2"/>
      <c r="C47" s="3"/>
      <c r="D47" s="4"/>
      <c r="E47" s="4"/>
      <c r="F47" s="5"/>
      <c r="G47" s="2">
        <f t="shared" si="2"/>
        <v>1.8249999999999993</v>
      </c>
    </row>
    <row r="48" spans="1:7" x14ac:dyDescent="0.15">
      <c r="A48" s="17">
        <v>2.2999999999999998</v>
      </c>
      <c r="B48" s="2"/>
      <c r="C48" s="3"/>
      <c r="D48" s="4"/>
      <c r="E48" s="4"/>
      <c r="F48" s="5"/>
      <c r="G48" s="2">
        <f t="shared" si="2"/>
        <v>1.8095999999999997</v>
      </c>
    </row>
    <row r="49" spans="1:7" x14ac:dyDescent="0.15">
      <c r="A49" s="1">
        <v>2.35</v>
      </c>
      <c r="B49" s="2"/>
      <c r="C49" s="3"/>
      <c r="D49" s="4"/>
      <c r="E49" s="4"/>
      <c r="F49" s="5"/>
      <c r="G49" s="2">
        <f t="shared" si="2"/>
        <v>1.7998000000000012</v>
      </c>
    </row>
    <row r="50" spans="1:7" x14ac:dyDescent="0.15">
      <c r="A50" s="17">
        <v>2.4</v>
      </c>
      <c r="B50" s="2"/>
      <c r="C50" s="3"/>
      <c r="D50" s="4"/>
      <c r="E50" s="4"/>
      <c r="F50" s="5"/>
      <c r="G50" s="2">
        <f t="shared" si="2"/>
        <v>1.7951999999999977</v>
      </c>
    </row>
    <row r="51" spans="1:7" x14ac:dyDescent="0.15">
      <c r="A51" s="1">
        <v>2.4500000000000002</v>
      </c>
      <c r="B51" s="2"/>
      <c r="C51" s="3"/>
      <c r="D51" s="4"/>
      <c r="E51" s="4"/>
      <c r="F51" s="5"/>
      <c r="G51" s="2">
        <f t="shared" si="2"/>
        <v>1.7954000000000008</v>
      </c>
    </row>
    <row r="52" spans="1:7" x14ac:dyDescent="0.15">
      <c r="A52" s="17">
        <v>2.5</v>
      </c>
      <c r="B52" s="2"/>
      <c r="C52" s="3"/>
      <c r="D52" s="4"/>
      <c r="E52" s="4"/>
      <c r="F52" s="5"/>
      <c r="G52" s="2">
        <f t="shared" si="2"/>
        <v>1.7999999999999936</v>
      </c>
    </row>
    <row r="53" spans="1:7" x14ac:dyDescent="0.15">
      <c r="A53" s="1">
        <v>2.5499999999999998</v>
      </c>
      <c r="B53" s="2"/>
      <c r="C53" s="3"/>
      <c r="D53" s="4"/>
      <c r="E53" s="4"/>
      <c r="F53" s="5"/>
      <c r="G53" s="2">
        <f t="shared" si="2"/>
        <v>1.8085999999999984</v>
      </c>
    </row>
    <row r="54" spans="1:7" x14ac:dyDescent="0.15">
      <c r="A54" s="17">
        <v>2.6</v>
      </c>
      <c r="B54" s="2"/>
      <c r="C54" s="3"/>
      <c r="D54" s="4"/>
      <c r="E54" s="4"/>
      <c r="F54" s="5"/>
      <c r="G54" s="2">
        <f t="shared" si="2"/>
        <v>1.8207999999999984</v>
      </c>
    </row>
    <row r="55" spans="1:7" x14ac:dyDescent="0.15">
      <c r="A55" s="1">
        <v>2.65</v>
      </c>
      <c r="B55" s="2"/>
      <c r="C55" s="3"/>
      <c r="D55" s="4"/>
      <c r="E55" s="4"/>
      <c r="F55" s="5"/>
      <c r="G55" s="2">
        <f t="shared" si="2"/>
        <v>1.8361999999999981</v>
      </c>
    </row>
    <row r="56" spans="1:7" x14ac:dyDescent="0.15">
      <c r="A56" s="17">
        <v>2.7</v>
      </c>
      <c r="B56" s="2"/>
      <c r="C56" s="3"/>
      <c r="D56" s="4"/>
      <c r="E56" s="4"/>
      <c r="F56" s="5"/>
      <c r="G56" s="2">
        <f t="shared" si="2"/>
        <v>1.8543999999999983</v>
      </c>
    </row>
    <row r="57" spans="1:7" x14ac:dyDescent="0.15">
      <c r="A57" s="1">
        <v>2.75</v>
      </c>
      <c r="B57" s="2"/>
      <c r="C57" s="3"/>
      <c r="D57" s="4"/>
      <c r="E57" s="4"/>
      <c r="F57" s="5"/>
      <c r="G57" s="2">
        <f t="shared" si="2"/>
        <v>1.8749999999999964</v>
      </c>
    </row>
    <row r="58" spans="1:7" x14ac:dyDescent="0.15">
      <c r="A58" s="17">
        <v>2.8</v>
      </c>
      <c r="B58" s="2"/>
      <c r="C58" s="3"/>
      <c r="D58" s="4"/>
      <c r="E58" s="4"/>
      <c r="F58" s="5"/>
      <c r="G58" s="2">
        <f t="shared" si="2"/>
        <v>1.8975999999999935</v>
      </c>
    </row>
    <row r="59" spans="1:7" x14ac:dyDescent="0.15">
      <c r="A59" s="1">
        <v>2.85</v>
      </c>
      <c r="B59" s="2"/>
      <c r="C59" s="3"/>
      <c r="D59" s="4"/>
      <c r="E59" s="4"/>
      <c r="F59" s="5"/>
      <c r="G59" s="2">
        <f t="shared" si="2"/>
        <v>1.921799999999994</v>
      </c>
    </row>
    <row r="60" spans="1:7" x14ac:dyDescent="0.15">
      <c r="A60" s="17">
        <v>2.9</v>
      </c>
      <c r="B60" s="2"/>
      <c r="C60" s="3"/>
      <c r="D60" s="4"/>
      <c r="E60" s="4"/>
      <c r="F60" s="5"/>
      <c r="G60" s="2">
        <f t="shared" si="2"/>
        <v>1.9472000000000058</v>
      </c>
    </row>
    <row r="61" spans="1:7" x14ac:dyDescent="0.15">
      <c r="A61" s="1">
        <v>2.95</v>
      </c>
      <c r="B61" s="2"/>
      <c r="C61" s="3"/>
      <c r="D61" s="4"/>
      <c r="E61" s="4"/>
      <c r="F61" s="5"/>
      <c r="G61" s="2">
        <f t="shared" si="2"/>
        <v>1.9733999999999909</v>
      </c>
    </row>
    <row r="62" spans="1:7" ht="14.25" thickBot="1" x14ac:dyDescent="0.2">
      <c r="A62" s="34">
        <v>3</v>
      </c>
      <c r="B62" s="22">
        <v>2</v>
      </c>
      <c r="C62" s="36"/>
      <c r="D62" s="37"/>
      <c r="E62" s="37"/>
      <c r="F62" s="38"/>
      <c r="G62" s="35">
        <f t="shared" si="2"/>
        <v>1.9999999999999964</v>
      </c>
    </row>
    <row r="64" spans="1:7" x14ac:dyDescent="0.15">
      <c r="A64" s="32" t="s">
        <v>7</v>
      </c>
      <c r="B64" s="32"/>
      <c r="C64" s="32"/>
      <c r="D64" s="32"/>
      <c r="E64" s="32"/>
      <c r="F64" s="32"/>
      <c r="G64" s="32"/>
    </row>
  </sheetData>
  <mergeCells count="1">
    <mergeCell ref="A64:G64"/>
  </mergeCells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区間数2</vt:lpstr>
      <vt:lpstr>区間数3</vt:lpstr>
      <vt:lpstr>区間数2デモ用</vt:lpstr>
      <vt:lpstr>区間数3デモ用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塩田研一</cp:lastModifiedBy>
  <cp:lastPrinted>2020-10-18T06:11:04Z</cp:lastPrinted>
  <dcterms:created xsi:type="dcterms:W3CDTF">2005-10-18T09:33:06Z</dcterms:created>
  <dcterms:modified xsi:type="dcterms:W3CDTF">2020-10-18T06:16:35Z</dcterms:modified>
</cp:coreProperties>
</file>